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https://livettu-my.sharepoint.com/personal/kairi_schutz_taltech_ee/Documents/Desktop/"/>
    </mc:Choice>
  </mc:AlternateContent>
  <xr:revisionPtr revIDLastSave="0" documentId="8_{E7206981-A4D9-4E2D-B77E-9CD81718745D}" xr6:coauthVersionLast="47" xr6:coauthVersionMax="47" xr10:uidLastSave="{00000000-0000-0000-0000-000000000000}"/>
  <bookViews>
    <workbookView xWindow="-120" yWindow="-120" windowWidth="29040" windowHeight="15840" tabRatio="864" activeTab="2" xr2:uid="{00000000-000D-0000-FFFF-FFFF00000000}"/>
  </bookViews>
  <sheets>
    <sheet name="Juhend" sheetId="51" r:id="rId1"/>
    <sheet name="Kriteeriumid" sheetId="48" r:id="rId2"/>
    <sheet name="Sisukord" sheetId="1" r:id="rId3"/>
    <sheet name="Risk 2" sheetId="52" r:id="rId4"/>
    <sheet name="Risk 6" sheetId="35" r:id="rId5"/>
    <sheet name="Risk 7" sheetId="54" r:id="rId6"/>
    <sheet name="Risk 12" sheetId="31" r:id="rId7"/>
    <sheet name="Risk 15" sheetId="26" r:id="rId8"/>
    <sheet name="Risk 13" sheetId="19" r:id="rId9"/>
    <sheet name="Risk 14" sheetId="22" r:id="rId10"/>
    <sheet name="Risk 18" sheetId="21" r:id="rId11"/>
    <sheet name="Risk 20" sheetId="30" r:id="rId12"/>
    <sheet name="Risk 21" sheetId="53" r:id="rId13"/>
    <sheet name="Risk 23" sheetId="11" r:id="rId14"/>
    <sheet name="Risk 24" sheetId="12" r:id="rId15"/>
    <sheet name="Risk 25" sheetId="47" r:id="rId16"/>
    <sheet name="Risk 28" sheetId="15" r:id="rId17"/>
    <sheet name="Risk 30" sheetId="25" r:id="rId18"/>
    <sheet name="TalTech Riskiprofiil koond" sheetId="43" r:id="rId19"/>
    <sheet name="lisa" sheetId="27" state="hidden" r:id="rId20"/>
    <sheet name="Koond" sheetId="50" r:id="rId21"/>
  </sheets>
  <definedNames>
    <definedName name="_xlnm._FilterDatabase" localSheetId="20" hidden="1">Koond!$A$2:$J$17</definedName>
    <definedName name="_xlnm._FilterDatabase" localSheetId="2" hidden="1">Sisukord!$A$2:$J$17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5" i="50" l="1"/>
  <c r="J5" i="50" l="1"/>
  <c r="I5" i="50"/>
  <c r="H5" i="50"/>
  <c r="G5" i="50"/>
  <c r="F5" i="50"/>
  <c r="E5" i="50"/>
  <c r="B5" i="50"/>
  <c r="J5" i="1"/>
  <c r="H5" i="1"/>
  <c r="G5" i="1"/>
  <c r="F5" i="1"/>
  <c r="B5" i="1"/>
  <c r="K3" i="54" l="1"/>
  <c r="O12" i="50" l="1"/>
  <c r="J12" i="50"/>
  <c r="I12" i="50"/>
  <c r="H12" i="50"/>
  <c r="G12" i="50"/>
  <c r="F12" i="50"/>
  <c r="E12" i="50"/>
  <c r="B12" i="50"/>
  <c r="J3" i="50"/>
  <c r="H3" i="50"/>
  <c r="I3" i="50"/>
  <c r="G3" i="50"/>
  <c r="E3" i="50"/>
  <c r="F3" i="50"/>
  <c r="B3" i="50"/>
  <c r="O3" i="50"/>
  <c r="J12" i="1"/>
  <c r="H12" i="1"/>
  <c r="G12" i="1"/>
  <c r="F12" i="1"/>
  <c r="B12" i="1"/>
  <c r="B13" i="1"/>
  <c r="J3" i="1"/>
  <c r="H3" i="1"/>
  <c r="G3" i="1"/>
  <c r="F3" i="1"/>
  <c r="B3" i="1"/>
  <c r="K3" i="53"/>
  <c r="K3" i="52"/>
  <c r="O6" i="50" l="1"/>
  <c r="O7" i="50"/>
  <c r="O8" i="50"/>
  <c r="O9" i="50"/>
  <c r="O10" i="50"/>
  <c r="O11" i="50"/>
  <c r="O13" i="50"/>
  <c r="O14" i="50"/>
  <c r="O15" i="50"/>
  <c r="O16" i="50"/>
  <c r="O17" i="50"/>
  <c r="O4" i="50" l="1"/>
  <c r="I17" i="50"/>
  <c r="H17" i="50"/>
  <c r="I16" i="50"/>
  <c r="H16" i="50"/>
  <c r="I15" i="50"/>
  <c r="H15" i="50"/>
  <c r="I14" i="50"/>
  <c r="H14" i="50"/>
  <c r="I13" i="50"/>
  <c r="H13" i="50"/>
  <c r="I11" i="50"/>
  <c r="H11" i="50"/>
  <c r="I10" i="50"/>
  <c r="H10" i="50"/>
  <c r="H9" i="50"/>
  <c r="I9" i="50"/>
  <c r="I8" i="50"/>
  <c r="H8" i="50"/>
  <c r="I7" i="50"/>
  <c r="H7" i="50"/>
  <c r="I6" i="50"/>
  <c r="H6" i="50"/>
  <c r="I4" i="50"/>
  <c r="H4" i="50"/>
  <c r="G17" i="50"/>
  <c r="F17" i="50"/>
  <c r="E17" i="50"/>
  <c r="B17" i="50"/>
  <c r="G16" i="50"/>
  <c r="F16" i="50"/>
  <c r="E16" i="50"/>
  <c r="B16" i="50"/>
  <c r="G15" i="50"/>
  <c r="F15" i="50"/>
  <c r="E15" i="50"/>
  <c r="B15" i="50"/>
  <c r="J14" i="50"/>
  <c r="G14" i="50"/>
  <c r="F14" i="50"/>
  <c r="E14" i="50"/>
  <c r="B14" i="50"/>
  <c r="J13" i="50"/>
  <c r="G13" i="50"/>
  <c r="F13" i="50"/>
  <c r="E13" i="50"/>
  <c r="B13" i="50"/>
  <c r="G11" i="50"/>
  <c r="F11" i="50"/>
  <c r="E11" i="50"/>
  <c r="B11" i="50"/>
  <c r="J10" i="50"/>
  <c r="G10" i="50"/>
  <c r="F10" i="50"/>
  <c r="E10" i="50"/>
  <c r="B10" i="50"/>
  <c r="G9" i="50"/>
  <c r="F9" i="50"/>
  <c r="E9" i="50"/>
  <c r="B9" i="50"/>
  <c r="J8" i="50"/>
  <c r="G8" i="50"/>
  <c r="F8" i="50"/>
  <c r="E8" i="50"/>
  <c r="B8" i="50"/>
  <c r="G7" i="50"/>
  <c r="F7" i="50"/>
  <c r="E7" i="50"/>
  <c r="B7" i="50"/>
  <c r="G6" i="50"/>
  <c r="F6" i="50"/>
  <c r="E6" i="50"/>
  <c r="B6" i="50"/>
  <c r="J4" i="50"/>
  <c r="G4" i="50"/>
  <c r="F4" i="50"/>
  <c r="E4" i="50"/>
  <c r="B4" i="50"/>
  <c r="H15" i="1" l="1"/>
  <c r="G15" i="1"/>
  <c r="F15" i="1"/>
  <c r="B15" i="1"/>
  <c r="K3" i="47"/>
  <c r="J15" i="50" s="1"/>
  <c r="J15" i="1" l="1"/>
  <c r="F9" i="1"/>
  <c r="H17" i="1"/>
  <c r="G17" i="1"/>
  <c r="F17" i="1"/>
  <c r="B17" i="1"/>
  <c r="B9" i="1"/>
  <c r="H9" i="1"/>
  <c r="G9" i="1"/>
  <c r="K3" i="25" l="1"/>
  <c r="K3" i="26"/>
  <c r="J9" i="1" l="1"/>
  <c r="J9" i="50"/>
  <c r="J17" i="1"/>
  <c r="J17" i="50"/>
  <c r="G14" i="1"/>
  <c r="B16" i="1" l="1"/>
  <c r="B14" i="1"/>
  <c r="B11" i="1"/>
  <c r="B10" i="1"/>
  <c r="B8" i="1"/>
  <c r="B7" i="1"/>
  <c r="B6" i="1"/>
  <c r="B4" i="1"/>
  <c r="F16" i="1" l="1"/>
  <c r="F14" i="1"/>
  <c r="F13" i="1"/>
  <c r="F11" i="1"/>
  <c r="F10" i="1"/>
  <c r="F8" i="1"/>
  <c r="F7" i="1"/>
  <c r="F6" i="1"/>
  <c r="F4" i="1"/>
  <c r="H16" i="1" l="1"/>
  <c r="H14" i="1"/>
  <c r="H13" i="1"/>
  <c r="H11" i="1"/>
  <c r="H10" i="1"/>
  <c r="H8" i="1"/>
  <c r="H7" i="1"/>
  <c r="H6" i="1"/>
  <c r="H4" i="1"/>
  <c r="K3" i="19" l="1"/>
  <c r="J7" i="50" s="1"/>
  <c r="G10" i="1" l="1"/>
  <c r="G6" i="1"/>
  <c r="G16" i="1"/>
  <c r="G11" i="1"/>
  <c r="G4" i="1"/>
  <c r="G8" i="1"/>
  <c r="G7" i="1"/>
  <c r="K3" i="35" l="1"/>
  <c r="J4" i="1" l="1"/>
  <c r="K3" i="31" l="1"/>
  <c r="J6" i="50" s="1"/>
  <c r="J6" i="1" l="1"/>
  <c r="K3" i="30"/>
  <c r="J11" i="50" s="1"/>
  <c r="J11" i="1" l="1"/>
  <c r="K3" i="21"/>
  <c r="J10" i="1" l="1"/>
  <c r="K3" i="22" l="1"/>
  <c r="J8" i="1" l="1"/>
  <c r="J7" i="1"/>
  <c r="K3" i="15" l="1"/>
  <c r="J16" i="50" s="1"/>
  <c r="K3" i="12"/>
  <c r="K3" i="11"/>
  <c r="J13" i="1" l="1"/>
  <c r="J14" i="1"/>
  <c r="J16" i="1"/>
  <c r="G13" i="1"/>
</calcChain>
</file>

<file path=xl/sharedStrings.xml><?xml version="1.0" encoding="utf-8"?>
<sst xmlns="http://schemas.openxmlformats.org/spreadsheetml/2006/main" count="1072" uniqueCount="516">
  <si>
    <t>TalTech riskimaatriks (2024) maandatud ja konsolideeritud riskid</t>
  </si>
  <si>
    <t xml:space="preserve">Riskidega seotud olulisemad välised dokumendid/ lingid: </t>
  </si>
  <si>
    <t>Riskide juhtimine (õigusakt)</t>
  </si>
  <si>
    <t>Riskide juhtimine (siseveeb)</t>
  </si>
  <si>
    <t>SMART (Riskide juhtimine - protsess)</t>
  </si>
  <si>
    <t>Power-Bi aruanne - Riskide küsitlus (tagasiside ja hinnang)</t>
  </si>
  <si>
    <t xml:space="preserve">Riskidega seotud olulisemad viited dokumendis: </t>
  </si>
  <si>
    <t>Sisukord (riskide loetelu)</t>
  </si>
  <si>
    <t>Riskide hindamiskriteeriumid (viide riskimaatriksis olevale lehele)</t>
  </si>
  <si>
    <t>TalTech riskiprofiil (riskide jaotumine riskiprofiilil)</t>
  </si>
  <si>
    <t xml:space="preserve">Riskidega seotud olulisemad mõisted riskimaatriski tabelis: </t>
  </si>
  <si>
    <r>
      <rPr>
        <b/>
        <sz val="12"/>
        <rFont val="Calibri"/>
        <family val="2"/>
        <scheme val="minor"/>
      </rPr>
      <t>Riski tüüp</t>
    </r>
    <r>
      <rPr>
        <sz val="12"/>
        <rFont val="Calibri"/>
        <family val="2"/>
        <scheme val="minor"/>
      </rPr>
      <t xml:space="preserve"> - Riskid jagunevad kaheks </t>
    </r>
    <r>
      <rPr>
        <b/>
        <sz val="12"/>
        <rFont val="Calibri"/>
        <family val="2"/>
        <scheme val="minor"/>
      </rPr>
      <t xml:space="preserve"> I - strateegiline, üle-ülikooliline</t>
    </r>
    <r>
      <rPr>
        <sz val="12"/>
        <rFont val="Calibri"/>
        <family val="2"/>
        <scheme val="minor"/>
      </rPr>
      <t xml:space="preserve"> ja </t>
    </r>
    <r>
      <rPr>
        <b/>
        <sz val="12"/>
        <rFont val="Calibri"/>
        <family val="2"/>
        <scheme val="minor"/>
      </rPr>
      <t>II - valdkondlik risk</t>
    </r>
    <r>
      <rPr>
        <sz val="12"/>
        <rFont val="Calibri"/>
        <family val="2"/>
        <scheme val="minor"/>
      </rPr>
      <t xml:space="preserve">. </t>
    </r>
  </si>
  <si>
    <r>
      <rPr>
        <b/>
        <sz val="12"/>
        <rFont val="Calibri"/>
        <family val="2"/>
        <scheme val="minor"/>
      </rPr>
      <t>Omanik</t>
    </r>
    <r>
      <rPr>
        <sz val="12"/>
        <rFont val="Calibri"/>
        <family val="2"/>
        <scheme val="minor"/>
      </rPr>
      <t xml:space="preserve"> - Isik või üksus, kes vastutab riski maandamise eest.</t>
    </r>
  </si>
  <si>
    <r>
      <rPr>
        <b/>
        <sz val="12"/>
        <rFont val="Calibri"/>
        <family val="2"/>
        <scheme val="minor"/>
      </rPr>
      <t>Vastutaja</t>
    </r>
    <r>
      <rPr>
        <sz val="12"/>
        <rFont val="Calibri"/>
        <family val="2"/>
        <scheme val="minor"/>
      </rPr>
      <t xml:space="preserve"> - Isik või üksus (võib ka mitu olla), kelle ülesandeks on viia ellu riski maandamismeetmena kirjas olev tegevus.  </t>
    </r>
  </si>
  <si>
    <r>
      <rPr>
        <b/>
        <sz val="12"/>
        <color theme="1"/>
        <rFont val="Calibri"/>
        <family val="2"/>
        <scheme val="minor"/>
      </rPr>
      <t>Teema</t>
    </r>
    <r>
      <rPr>
        <sz val="12"/>
        <color theme="1"/>
        <rFont val="Calibri"/>
        <family val="2"/>
        <scheme val="minor"/>
      </rPr>
      <t xml:space="preserve"> - Valdkonna lühikirjeldus. </t>
    </r>
  </si>
  <si>
    <r>
      <rPr>
        <b/>
        <sz val="12"/>
        <rFont val="Calibri"/>
        <family val="2"/>
        <charset val="186"/>
        <scheme val="minor"/>
      </rPr>
      <t>Lühinimetus</t>
    </r>
    <r>
      <rPr>
        <sz val="12"/>
        <rFont val="Calibri"/>
        <family val="2"/>
        <scheme val="minor"/>
      </rPr>
      <t xml:space="preserve"> - Riski sõnastuse lühike kirjeldus ehk riski lühikokkuvõte. </t>
    </r>
  </si>
  <si>
    <r>
      <t xml:space="preserve">Jääkrisk - </t>
    </r>
    <r>
      <rPr>
        <sz val="12"/>
        <rFont val="Calibri"/>
        <family val="2"/>
        <charset val="186"/>
        <scheme val="minor"/>
      </rPr>
      <t>kaalutletud otsus riski aktsepteerimiseks peale maandamistegevuste rakendamist sh valmidus toime tulla vastava kriisi või endise olukorra taastamisega.</t>
    </r>
  </si>
  <si>
    <t>RiskIde grupeerimise selgitus:</t>
  </si>
  <si>
    <r>
      <t>1. Strateegiline konkurentsivõime ja atraktiivsus</t>
    </r>
    <r>
      <rPr>
        <sz val="12"/>
        <color rgb="FF0D0D0D"/>
        <rFont val="Calibri"/>
        <family val="2"/>
        <charset val="186"/>
        <scheme val="minor"/>
      </rPr>
      <t xml:space="preserve"> - Strateegilise võimekuse ja strateegilise juhtimise, konkurentsivõimega seotud riskid.</t>
    </r>
  </si>
  <si>
    <r>
      <t>2. Akadeemiline areng</t>
    </r>
    <r>
      <rPr>
        <sz val="12"/>
        <color rgb="FF0D0D0D"/>
        <rFont val="Calibri"/>
        <family val="2"/>
        <charset val="186"/>
        <scheme val="minor"/>
      </rPr>
      <t xml:space="preserve"> - Akadeemilise personali, õppekvaliteedi ja teadustegevuse jätkusuutlikkusega seotud riskid.</t>
    </r>
  </si>
  <si>
    <r>
      <t>3. Maine ja usaldusväärsus</t>
    </r>
    <r>
      <rPr>
        <sz val="12"/>
        <color rgb="FF0D0D0D"/>
        <rFont val="Calibri"/>
        <family val="2"/>
        <charset val="186"/>
        <scheme val="minor"/>
      </rPr>
      <t xml:space="preserve"> - Ülikooli mainet ja usaldusväärsust mõjutavad riskid.</t>
    </r>
  </si>
  <si>
    <r>
      <t>4. Toimepidevusriskid</t>
    </r>
    <r>
      <rPr>
        <sz val="12"/>
        <color rgb="FF0D0D0D"/>
        <rFont val="Calibri"/>
        <family val="2"/>
        <charset val="186"/>
        <scheme val="minor"/>
      </rPr>
      <t xml:space="preserve"> - IT-teenuste ja kinnisvara toimimisega (taristuga) seotud riskid.</t>
    </r>
  </si>
  <si>
    <r>
      <t>5. Juhtimise ja finantsriskid</t>
    </r>
    <r>
      <rPr>
        <sz val="12"/>
        <color rgb="FF0D0D0D"/>
        <rFont val="Calibri"/>
        <family val="2"/>
        <charset val="186"/>
        <scheme val="minor"/>
      </rPr>
      <t xml:space="preserve"> - Erinevad juhtimise ja finantsilise mõjuga riskid, sealhulgas hangetega seotud riskid.</t>
    </r>
  </si>
  <si>
    <r>
      <t>6. Ohutus, turvalisus, sisekliima ja kriisivalmidus</t>
    </r>
    <r>
      <rPr>
        <sz val="12"/>
        <color rgb="FF0D0D0D"/>
        <rFont val="Calibri"/>
        <family val="2"/>
        <charset val="186"/>
        <scheme val="minor"/>
      </rPr>
      <t xml:space="preserve"> - Inimeste turvalisust ja ohutust puudutavad ning töökeskkonna, psühhosotsiaalse mõju ja töötajate heaolu puudutavad riskid. </t>
    </r>
  </si>
  <si>
    <r>
      <t xml:space="preserve">7. Välisriskid - </t>
    </r>
    <r>
      <rPr>
        <sz val="12"/>
        <color rgb="FF0D0D0D"/>
        <rFont val="Calibri"/>
        <family val="2"/>
        <charset val="186"/>
        <scheme val="minor"/>
      </rPr>
      <t>Kriisi, turgude, hindade, sõja ja küberohtude riskid.</t>
    </r>
  </si>
  <si>
    <t>Riski hindamise kriteeriumid - Kevad 2024</t>
  </si>
  <si>
    <t>RISKIDE HINDAMISE KRITEERIUMID - PÕHITABEL (Tabelis kirjeldused riskide hidamiseks)</t>
  </si>
  <si>
    <t>RISKIDE HINDAMISE KRITEERIUMID - ABITABEL (Tabelis lühiselgitused riskide hidamiseks)</t>
  </si>
  <si>
    <t>Tõenäosus</t>
  </si>
  <si>
    <t>Tõenäosuse kirjeldus</t>
  </si>
  <si>
    <t>Intsidendi või kriisi kestus</t>
  </si>
  <si>
    <t>Rahaline kahju</t>
  </si>
  <si>
    <t>Taastamise kestus</t>
  </si>
  <si>
    <r>
      <t>Riski skaleerumine</t>
    </r>
    <r>
      <rPr>
        <sz val="12"/>
        <color rgb="FFFFFFFF"/>
        <rFont val="Verdana"/>
        <family val="2"/>
        <charset val="186"/>
      </rPr>
      <t xml:space="preserve"> (ühest üksusest välja) </t>
    </r>
  </si>
  <si>
    <r>
      <t xml:space="preserve">Inimeste hõlmatus </t>
    </r>
    <r>
      <rPr>
        <sz val="12"/>
        <color rgb="FFFFFFFF"/>
        <rFont val="Verdana"/>
        <family val="2"/>
        <charset val="186"/>
      </rPr>
      <t xml:space="preserve">(töötajad ja tudengid) </t>
    </r>
  </si>
  <si>
    <t xml:space="preserve">Maine </t>
  </si>
  <si>
    <t xml:space="preserve">Oht elule </t>
  </si>
  <si>
    <t>Kindel - 5</t>
  </si>
  <si>
    <t>Sündmus/risk on varasemalt realiseerunud.  See sündmus esineb peaaegu kindlalt, nt. kord aastas.</t>
  </si>
  <si>
    <t>Üle 1 nädala</t>
  </si>
  <si>
    <t>25% ja rohkem eelarvest</t>
  </si>
  <si>
    <t>Üle aasta</t>
  </si>
  <si>
    <t>Kõik üksused, mõju ulatub asutusest välja</t>
  </si>
  <si>
    <t>Pikaajaline mainekahju</t>
  </si>
  <si>
    <t>Oht eludele (paljudele)</t>
  </si>
  <si>
    <t>Tõenäoline - 4</t>
  </si>
  <si>
    <t xml:space="preserve">Sündmuse/riski toimumine on tõenäoline. Sündmus esineb sageli, nt. kord 2-3 aasta jooksul. </t>
  </si>
  <si>
    <t>1 nädal</t>
  </si>
  <si>
    <t>10% valdkonna/ ülikooli eelarvest</t>
  </si>
  <si>
    <t>Kuni aasta</t>
  </si>
  <si>
    <t>Osaliselt</t>
  </si>
  <si>
    <t xml:space="preserve">Üle poolte üksuste ja /või õppekavade </t>
  </si>
  <si>
    <t>Mainekahju</t>
  </si>
  <si>
    <t>Oht elule</t>
  </si>
  <si>
    <t>Võimalik - 3</t>
  </si>
  <si>
    <t>Sündmuse/riski toimumine on võimalik, esineb aeg-ajalt, nt. kord 4-10 aasta jooksul.</t>
  </si>
  <si>
    <t xml:space="preserve">Üle 1 tunni </t>
  </si>
  <si>
    <t>5% üksuse/ valdkonna / ülikooli eelarvest</t>
  </si>
  <si>
    <t>Kuu</t>
  </si>
  <si>
    <t>Erinevad üksused ja /või õppekavade tudengid</t>
  </si>
  <si>
    <t>Oht mainekahjuks</t>
  </si>
  <si>
    <t>-</t>
  </si>
  <si>
    <t>Vähetõenäoline - 2</t>
  </si>
  <si>
    <t xml:space="preserve">Sündmus/risk esineb harva, nt kord 10-25 aasta jooksul. Praktikas näiteid on, aga need on väga üksikud. </t>
  </si>
  <si>
    <t xml:space="preserve">Alla 1 tunni </t>
  </si>
  <si>
    <t>1% üksuse/ valdkonna eelarvest</t>
  </si>
  <si>
    <t>Nädal</t>
  </si>
  <si>
    <t xml:space="preserve">Ei </t>
  </si>
  <si>
    <t>Üksus</t>
  </si>
  <si>
    <t>Ebatõenäoline - 1</t>
  </si>
  <si>
    <t>Riski/sündmuse toimumine on pigem teoreetiline või esineb väga harva ja erakorralistel asjaoludel, nt kord 25 aasta jooksul või harvem.</t>
  </si>
  <si>
    <t>Vähene või olematu</t>
  </si>
  <si>
    <t>Üks päev - nädal</t>
  </si>
  <si>
    <t>Ei</t>
  </si>
  <si>
    <t>Mõju/tagajärg</t>
  </si>
  <si>
    <t>Mõju/tagajärje kriteeriumid</t>
  </si>
  <si>
    <t>Kriitiline mõju - 5</t>
  </si>
  <si>
    <t>1. Kriitiline või katastroofiline mõju, realiseerunud risk on ületanud pikema perioodi jooksul uudisekünnise ja omab suurt kahju ülikooli strateegilisele võimekusele ning toimepidevusele või mainele; samuti kvalifitseerub siia multikriis, mille tulemusena on ülikooli tegevus kriitiliselt häiritud, tuleb lõpetada mõni põhitegevus või valdkond. 
2. Suur rahaline ja eelarveline kahju, üle 25% eelarvest (pankrot või osa ülikooli tuleb panna kinni), mis tingib suuri reorganiseerimisi.  
3. Kampuse suurem osa või kõik tuleb sulgeda pikemaks ajaks kui 1 kuu, nii töö- kui õppetegevus on täielikult kaugtööna või suletud. Sündmus on ületanud uudise künnise, majad ja süsteemid on suures osas välja lülitatud ja ootereziimil. 
4.  IT-Teenuste puhul multikatastroof/kriis (nt serveriruumi hävimine), ulatuslik või ekstreemne küberrünne (andmekadu/leke koos lunarahanõudega vms) ja suur rahaline kahju, kus on mõjutatud kõik töötajad ja tudengid, kes võivad omada potentsiaalset puutumust /võimalikku seost. 
5. Kahjude taasatmine võib kesta üle aasta, akuutse kriisi olukord kestab üle 2 nädala ja taastetegevustega ei saa varem alustada, olukord on skaleerunud üle kõikide potentsiaalsete üksuste ja kampuste, kriis võib kujutada ohtu inimeludele. 
6. Ülikoolis on välja kuulutatud kriisiolukord pikemaks perioodiks kui nädal.</t>
  </si>
  <si>
    <t xml:space="preserve">Oluline mõju - 4 </t>
  </si>
  <si>
    <t xml:space="preserve">1. Oluline mõju, mille maandamistegevused mõjutavad mitmeid erinevaid valdkondi ja üksuseid, võtavad kaua aega, skaleeruvad ja võivad ületada uudise künnise, kujutades kahju ülikooli mainele, toimepidevusele ja konkurentsivõimele. 
2. Kahjude hüvitamine ja maandamistegevuste teostamine nõuab lisaressursse, mis ületab üksuste reservid ja vajaliku eelarve, skaleerub üle-ülikooliliseks. 
3. Samuti sündmus või kriis kestab kuni 1. nädal, hõlmab nii ärikriitilisi teenuseid kui elutähtsaid süsteeme (elutähtsate süsteemide puhul on võimekus 1. nädala jooksul tagada toimimine). 
4. Tegemist on mitme erineva riski koosmõjuga (multikriis), on skaleerunud üle erinevate üksuste ja valdkondade, puudutab 500 töötajat või kuni 5000 kasutajat ja suurt osa ülikooli teenuseid, võib skaleeruda veel laiemalt, ületab uudise künnise ja omab riski ülikooli mainele, olukorra või maine taastamiseks ja endise olukorra saavutamine võib võtta aega kuni aasta, otsesed ja kaudsed kahjud võivad ulatuda valkonnas või ülikoolis kuni 10% eelarves, maandamistegevused hõlmavad paljusid üksuseid ning mõjutavad erinevaid valdkondi ülikoolis. </t>
  </si>
  <si>
    <t>Mõõdukas mõju - 3</t>
  </si>
  <si>
    <t>1. Mõõdukas mõju, mis kujuneb ja kuhjub pikaajalise probleemi eiramise tulemusena ja võib tulemusena mõjutada oluliselt organisatsiooni konkurentsivõimet ja kvaliteeti. Hõlmab kuni pooli organisatsiooni üksuseid ja sündmuse tagajärgede lahendamine eeldab täiendavaid ressursse. 
2.  Sündmus või intsident, millest taastumine võtab aega üle nädala, osaliselt skaleerub üle üksuste (mitte kõikidesse võimalikesse, keda võiks puudutada, lokaliseeritav). 
3. Samuti sündmus, mis hõlmab ärikriitilisi teenuseid ja elutähtsaid süsteeme, kaasab erinevaid üksuseid (näiteks küberrünnak, vee-, side- või elektrikatkestused, mis kestavad üle 1h, taastamine ja stabiliseerumine kestab kuni 1 kuu). 
4. Taastamisega seotud kulud võivad ulatuda valdkonnas kuni 5% eelarvest, sündmus ületab uudise künnise, info on liikunud meediasse, tekitab meedia huvi ja võib tekitada mainekahju.</t>
  </si>
  <si>
    <t xml:space="preserve">Väike mõju - 2 </t>
  </si>
  <si>
    <t xml:space="preserve">1. Väike mõju, millest taastumine kiire ja eelmine olukord saavutatakse päevade (maksimaalselt nädala) jooksul st. ärikriitilised teenused taastuvad tundidega (kuni päev) ja elutähtsad süsteemid taasutuvad päevadega (kuni nädal). 
2. Taastumine üldjuhul sisemiste reservide najal vastavalt kavandatud maandamis- ja taastamistegevustele, sündmuse mõju ei skaleeru valdkonnast ja üksusest välja, üksus saab oma valdkonna piires lokaliseerimise ja olukorra taastamisega hakkama, tekkivad kulud ei ületa üksuse või valdkonna eelarvest 1%. 
3. Elutähtsate süsteemide taastamine on kiire ja mõju ei skaleeru. </t>
  </si>
  <si>
    <t xml:space="preserve">Ebaoluline mõju - 1 </t>
  </si>
  <si>
    <t xml:space="preserve">1. Vähene või ebaoluline mõju, millel pigem lokaalne ja valdkonna sisene ulatus, laiemat mõju ei oma. Kiiresti lokaliseeritav, ei skaleeru, aktepteeritav olukord, milleks ollakse valmis, piirdub ühe või väheste üksustega. 
2. Olukord on ebameeldiv, ajutine või tülikas, lahendatakse tundide või päevaga vastavalt toimivatele, varem läbimõeldud maandamistegevustele või taasteplaanidele. 
3. Käivituvad elutähtsatele süsteemidele rajatud UPS-sid ja generaatorid, sündmuse mõju ei skaleeru valdkonnast ja üksusest välja. </t>
  </si>
  <si>
    <t xml:space="preserve">JRK. </t>
  </si>
  <si>
    <t xml:space="preserve">RISKI TÜÜP </t>
  </si>
  <si>
    <t>RISKI NUMBER</t>
  </si>
  <si>
    <t xml:space="preserve">TEEMA </t>
  </si>
  <si>
    <t>GRUPP</t>
  </si>
  <si>
    <t>LÜHINIMETUS</t>
  </si>
  <si>
    <t>RISKI SÕNASTUS</t>
  </si>
  <si>
    <t>RISKI OMANIK</t>
  </si>
  <si>
    <t>RISKI VASTUTAV STRUKTUURIÜKSUS</t>
  </si>
  <si>
    <t>SKOOR</t>
  </si>
  <si>
    <t>MAATRIKSIST EEMALDAMISE PÕHJUS</t>
  </si>
  <si>
    <t>Risk 2</t>
  </si>
  <si>
    <t>Juhtimine</t>
  </si>
  <si>
    <t>5. Juhtimise ja finantsriskid;</t>
  </si>
  <si>
    <t>Rahandusosakond</t>
  </si>
  <si>
    <t xml:space="preserve">1. Maandatud jääkriskini. Pidevad tegevused. </t>
  </si>
  <si>
    <t xml:space="preserve">Risk 6 </t>
  </si>
  <si>
    <t xml:space="preserve">Teadus </t>
  </si>
  <si>
    <t>1. Strateegiline konkurentsivõime ja atraktiivsus;</t>
  </si>
  <si>
    <t>Teadusosakond</t>
  </si>
  <si>
    <t>1. Maandatud jääkriskini (ülereguleerimise oht). 
2. Fookustippkeskuste protsess (RAK 4 ja 89)</t>
  </si>
  <si>
    <t>Risk 7</t>
  </si>
  <si>
    <t>2. Akadeemiline areng;</t>
  </si>
  <si>
    <t>1. Maandatud jääkriskini.
2. Aktsepteeritud jääkrisk.</t>
  </si>
  <si>
    <t>Risk 12</t>
  </si>
  <si>
    <t xml:space="preserve">Teaduse tööjõud/Palk </t>
  </si>
  <si>
    <t>Õppeosakond (kaasab Teadusosakonna)</t>
  </si>
  <si>
    <t>1. Konsolideeritud RISK 10 alla.</t>
  </si>
  <si>
    <t>Risk 13</t>
  </si>
  <si>
    <t>Personaliosakond</t>
  </si>
  <si>
    <t xml:space="preserve">Risk 14 </t>
  </si>
  <si>
    <t xml:space="preserve"> Personaliosakond</t>
  </si>
  <si>
    <t>1. Konsolideeritud RISK 5 ja RISK 10 alla.</t>
  </si>
  <si>
    <t>Risk 15</t>
  </si>
  <si>
    <t>Juhtimine/Andmed</t>
  </si>
  <si>
    <t>4. Toimepidevusriskid;</t>
  </si>
  <si>
    <t>Andmekaitse spetsialist (kaasab IT-osakonna ja HPC-keskuse jt)</t>
  </si>
  <si>
    <t>1. Integreeritud põhitegevusse (RAK 30).</t>
  </si>
  <si>
    <t xml:space="preserve">Risk 18 </t>
  </si>
  <si>
    <t xml:space="preserve">IT-teenus </t>
  </si>
  <si>
    <t>Infotehnoloogia osakond</t>
  </si>
  <si>
    <t>1. Konsolideeritud RISK 16 alla.</t>
  </si>
  <si>
    <t xml:space="preserve">Risk 20 </t>
  </si>
  <si>
    <t xml:space="preserve">Kriis </t>
  </si>
  <si>
    <t xml:space="preserve">Õppeosakond </t>
  </si>
  <si>
    <t>1. Maandatud jääkriskini ja võimekus loodud.</t>
  </si>
  <si>
    <t>Risk 21</t>
  </si>
  <si>
    <t>Rahandus</t>
  </si>
  <si>
    <t>1. Maandatud jääkriskini, pidev tegevus protsesside parendamiseks rahandusosakonnas.</t>
  </si>
  <si>
    <t>Risk 23</t>
  </si>
  <si>
    <t>1. Konsolideeritud RISK 22 alla.</t>
  </si>
  <si>
    <t xml:space="preserve">Risk 24 </t>
  </si>
  <si>
    <t>Risk 25</t>
  </si>
  <si>
    <t>Kinnisvara</t>
  </si>
  <si>
    <t>Kinnisvaraosakond</t>
  </si>
  <si>
    <t>1. Maandatud jääkriskini, loodud Kinnisvarafond.
2. Linnaku strateegilise visiooni puudumine sõnastatud eraldi uue riskina (RISK 32).</t>
  </si>
  <si>
    <t>Risk 28</t>
  </si>
  <si>
    <t>Töökeskkond</t>
  </si>
  <si>
    <t>6. Ohutus, turvalisus, sisekliima ja kriisivalmidus;</t>
  </si>
  <si>
    <t>1. Konsolideeritud RISK 27 alla.</t>
  </si>
  <si>
    <t>Risk 30</t>
  </si>
  <si>
    <t xml:space="preserve">Juhtimine /Administratsioon </t>
  </si>
  <si>
    <t>3. Maine ja usaldusväärsus;</t>
  </si>
  <si>
    <t>Peajurist</t>
  </si>
  <si>
    <t>1. Maandatud jääkriskini (regulatsioonides vastutused jagatud ja juhendid koostatud).</t>
  </si>
  <si>
    <t>Riski number</t>
  </si>
  <si>
    <t xml:space="preserve">Riski tüüp </t>
  </si>
  <si>
    <t>Lühinimetus</t>
  </si>
  <si>
    <t>Omanik</t>
  </si>
  <si>
    <t>Riskide identifitseerimine</t>
  </si>
  <si>
    <t>Riski sõnastus</t>
  </si>
  <si>
    <t>Riskide hindamine</t>
  </si>
  <si>
    <t>Maandamistegevused</t>
  </si>
  <si>
    <t>Vastutaja</t>
  </si>
  <si>
    <t>Tähtaeg</t>
  </si>
  <si>
    <t xml:space="preserve">Protsessid </t>
  </si>
  <si>
    <t>Viide arengukavale</t>
  </si>
  <si>
    <t>Kommentaar</t>
  </si>
  <si>
    <t>Põhjendus maatriksist eemaldamise osas</t>
  </si>
  <si>
    <t>RiskiTEGUR, mis kutsub esile riskisündmuse</t>
  </si>
  <si>
    <t>RiskiSÜNDMUS</t>
  </si>
  <si>
    <t>Riskisündmuse MÕJU</t>
  </si>
  <si>
    <t>Mõju</t>
  </si>
  <si>
    <t>Riskiskoor</t>
  </si>
  <si>
    <t>I (strateegiline, üle-ülikooliline)</t>
  </si>
  <si>
    <t>Rahastamise läbipaistvus</t>
  </si>
  <si>
    <t>Rektor</t>
  </si>
  <si>
    <t>1. Regulatsioonid, regulatsioonide kommunikatsioon ja järelevalve on puudulik.</t>
  </si>
  <si>
    <t xml:space="preserve">1. Silostumine.
2. Juhtide mitteusaldamine, potentsiaalne juhtimiskriis, umbusaldusavaldus juhtkonna (rektori) vastu.
3. Tipptöötajate lahkumine.
4. Manipulatsioon. </t>
  </si>
  <si>
    <t>1. Usalduskriis</t>
  </si>
  <si>
    <t>Ülikooli siseste rahastamismudelite ja fondide reeglite läbipaistmatus devalveerib usalduse juhtimise kvaliteeti</t>
  </si>
  <si>
    <t xml:space="preserve">M1.Kehtiv Finantseeskiri. </t>
  </si>
  <si>
    <r>
      <t xml:space="preserve">1. Finantsjuht </t>
    </r>
    <r>
      <rPr>
        <sz val="12"/>
        <rFont val="Calibri"/>
        <family val="2"/>
        <scheme val="minor"/>
      </rPr>
      <t>(Rahandusosakond)</t>
    </r>
  </si>
  <si>
    <t xml:space="preserve">Pidev tegevus </t>
  </si>
  <si>
    <t>Finantside juhtimine;</t>
  </si>
  <si>
    <t>Lause 11: Selleks arendame edasi ülikoolisisest rahastusmudelit, mis maandab ambitsioonikate ning ettevõtlike uurimisgruppide riske ning soodustab uurimisgruppide vahelist koostööd ülikooli fookusteemade raames.</t>
  </si>
  <si>
    <t xml:space="preserve">Täiendatud FE uut eelnõud ja seletuskirja - dekaanil kohustus teha TK eelarvele seletuskiri raha jagamisest ja põhimõtetest. RO lisab seletuskirjad siseveebi. Siseveebis kontrollida fondide otsuste info avaldamist - Rahandusosakond. </t>
  </si>
  <si>
    <r>
      <t xml:space="preserve">1. Maandatud jääkriskini. Pidevad tegevused. 
</t>
    </r>
    <r>
      <rPr>
        <b/>
        <sz val="11"/>
        <color theme="1"/>
        <rFont val="Calibri"/>
        <family val="2"/>
        <charset val="186"/>
        <scheme val="minor"/>
      </rPr>
      <t>Täpsem selgitus:</t>
    </r>
    <r>
      <rPr>
        <sz val="11"/>
        <color theme="1"/>
        <rFont val="Calibri"/>
        <family val="2"/>
        <scheme val="minor"/>
      </rPr>
      <t xml:space="preserve"> Risk läheb maatriksist välja - tegevused on tehtud või pidevas töös/tegevuses.  </t>
    </r>
  </si>
  <si>
    <t xml:space="preserve">M2.Uus Finantseeskiri (läbipaistvus ülikooli ja teaduskondade tasandil). </t>
  </si>
  <si>
    <t xml:space="preserve">Kehtiv finantseeskiri (link õigusaktile) </t>
  </si>
  <si>
    <t xml:space="preserve">M3. Rektori käskkiri Fondide loomisest. </t>
  </si>
  <si>
    <t xml:space="preserve">1. Rahandusosakond; 
2. Fondi omanikud </t>
  </si>
  <si>
    <t xml:space="preserve">Kehtiv fondide käskkiri (link õigusaktile) </t>
  </si>
  <si>
    <t xml:space="preserve">M4. Fondide eraldiste läbipaistvaks tegemine siseveebis (rahastamise otsused ja aruandlus siseveebis). </t>
  </si>
  <si>
    <t xml:space="preserve">M5. Dekaanid avalikustavad oma rahajagamise põhimõtteid (teaduskonna eelarve seletuskirjas) ja jagunemise instituuditi (õpe, teadus, ettevõtlus, tugitegevused, üldjuhtimine)- sätestada kehtivas FE-s. </t>
  </si>
  <si>
    <r>
      <t xml:space="preserve">1. Finantsjuht </t>
    </r>
    <r>
      <rPr>
        <sz val="12"/>
        <rFont val="Calibri"/>
        <family val="2"/>
        <scheme val="minor"/>
      </rPr>
      <t>(Rahandusosakond);</t>
    </r>
    <r>
      <rPr>
        <b/>
        <sz val="12"/>
        <rFont val="Calibri"/>
        <family val="2"/>
        <scheme val="minor"/>
      </rPr>
      <t xml:space="preserve">
2. Dekaanid </t>
    </r>
  </si>
  <si>
    <t xml:space="preserve">Kommentaar </t>
  </si>
  <si>
    <t>Risk 6</t>
  </si>
  <si>
    <t>Horisontaalne koostöö (akad)</t>
  </si>
  <si>
    <t>Teadusprorektor</t>
  </si>
  <si>
    <t xml:space="preserve">1. Koordinatsiooni puudumine või aeglus. </t>
  </si>
  <si>
    <t xml:space="preserve">1. Ülikooliväliste suurte ja strateegiliste meetmete väljatöötamine ja avamine või majasisese valdkondadeülese initsiatiivi tekkimine. </t>
  </si>
  <si>
    <t xml:space="preserve">1. Rahaline kaotus, mis nõrgestab organisatsiooni võimekust. </t>
  </si>
  <si>
    <t>Proaktiivse sisemise koordinatsiooni puudumine horisontaalse koostöö initsieerimiseks võib kaasa tuua ebaedu olulistes rahastamismeetmetes.</t>
  </si>
  <si>
    <t xml:space="preserve">M1. Fookusvaldkondade määratlemine. </t>
  </si>
  <si>
    <t>1. Teadusosakond</t>
  </si>
  <si>
    <t>Tegevus tehtud</t>
  </si>
  <si>
    <t>*Teadustegevuse strateegiline juhtimine (Strateegiline juhtimine alamprotsess);</t>
  </si>
  <si>
    <r>
      <t xml:space="preserve">1. Maandatud jääkriskini (ülereguleerimise oht).  
2. Fookustippkeskuste protsess (RAK 4 ja 89). 
</t>
    </r>
    <r>
      <rPr>
        <b/>
        <sz val="12"/>
        <rFont val="Calibri"/>
        <family val="2"/>
        <scheme val="minor"/>
      </rPr>
      <t xml:space="preserve">Täpsem selgitus: </t>
    </r>
    <r>
      <rPr>
        <sz val="12"/>
        <rFont val="Calibri"/>
        <family val="2"/>
        <scheme val="minor"/>
      </rPr>
      <t xml:space="preserve">Riski varasemad vastumeetmed on toiminud ja risk on maandatud - tegevused on tehtud või pidevas tegevuses/töös (RAK projektid 4 ja 89 - vaata kommentaare). </t>
    </r>
  </si>
  <si>
    <r>
      <rPr>
        <sz val="12"/>
        <rFont val="Calibri"/>
        <family val="2"/>
        <charset val="186"/>
        <scheme val="minor"/>
      </rPr>
      <t xml:space="preserve">M2. </t>
    </r>
    <r>
      <rPr>
        <sz val="12"/>
        <rFont val="Calibri"/>
        <family val="2"/>
        <scheme val="minor"/>
      </rPr>
      <t xml:space="preserve">Fookusvaldkondade sisustamine tegevuste ja tugiteenustega, nende tegevuste eestvedajate leidmine ja toetamine </t>
    </r>
    <r>
      <rPr>
        <b/>
        <sz val="12"/>
        <rFont val="Calibri"/>
        <family val="2"/>
        <scheme val="minor"/>
      </rPr>
      <t xml:space="preserve">(vaata kommentaar - RAK 4). </t>
    </r>
  </si>
  <si>
    <t xml:space="preserve">Tegevus töös - tegevus üle kantud fookustippkeskuste RAK projektiks. </t>
  </si>
  <si>
    <t>RAK 4 projekt -"Tallinna Tehnikaülikooli fookusteemade tegevuskava"</t>
  </si>
  <si>
    <r>
      <rPr>
        <sz val="12"/>
        <rFont val="Calibri"/>
        <family val="2"/>
        <charset val="186"/>
        <scheme val="minor"/>
      </rPr>
      <t>M3.</t>
    </r>
    <r>
      <rPr>
        <sz val="12"/>
        <rFont val="Calibri"/>
        <family val="2"/>
        <scheme val="minor"/>
      </rPr>
      <t xml:space="preserve"> Uute tippkeskuste loomise toetamine </t>
    </r>
    <r>
      <rPr>
        <b/>
        <sz val="12"/>
        <rFont val="Calibri"/>
        <family val="2"/>
        <scheme val="minor"/>
      </rPr>
      <t xml:space="preserve">(vaata kommentaari - RAK 4 ja RAK 89). </t>
    </r>
  </si>
  <si>
    <t>Tegevus töös</t>
  </si>
  <si>
    <t>RAK 89 projekt - "Strateegiliste arendussuundade võimestamise programm"</t>
  </si>
  <si>
    <t xml:space="preserve">M4. Ülikooli sees teadlaste vaheliste kontaktide soodustamine (doktoriõppe üldained, grandikiirendi, koolitused jne).  </t>
  </si>
  <si>
    <t>Tegevus tehtud - (DoKo, Grandikiirendi, uus doktorikoolide meede, doktorantide konverents).</t>
  </si>
  <si>
    <t>Akadeemilise karjäärisüsteemi  jätkusuutlikkus</t>
  </si>
  <si>
    <t>1. Muutuvad rahastusemaastik. 
2. Uurimisvaldkonna aktuaalsuse langus. 
3. Puudulik kompetents.  
4. Puudulik inimressurss. 
5. Uurimisrühma kitsas fookus üksikutele meetmetele ja rahastajatele</t>
  </si>
  <si>
    <t>1. Uurimimisrühm ei saa rahastust.</t>
  </si>
  <si>
    <t>1. Uurimisrühm kaob. 
2. Teadussuund kaob. 
3. Võib väheneda õppe kvaliteet.</t>
  </si>
  <si>
    <t xml:space="preserve">Välise teadusfinantseerimise katkemine uurimisrühmades paneb ohtu uurimisrühmade ja uurimissuundade jätkusuutlikkuse. </t>
  </si>
  <si>
    <t>M1. FE-s selgelt reguleeritud tenuuride rahastamine.</t>
  </si>
  <si>
    <r>
      <t xml:space="preserve">1. PI </t>
    </r>
    <r>
      <rPr>
        <sz val="12"/>
        <rFont val="Calibri"/>
        <family val="2"/>
        <charset val="186"/>
        <scheme val="minor"/>
      </rPr>
      <t>(</t>
    </r>
    <r>
      <rPr>
        <i/>
        <sz val="12"/>
        <rFont val="Calibri"/>
        <family val="2"/>
        <charset val="186"/>
        <scheme val="minor"/>
      </rPr>
      <t>principal investigator</t>
    </r>
    <r>
      <rPr>
        <sz val="12"/>
        <rFont val="Calibri"/>
        <family val="2"/>
        <charset val="186"/>
        <scheme val="minor"/>
      </rPr>
      <t xml:space="preserve">, vastutav täitja); </t>
    </r>
    <r>
      <rPr>
        <b/>
        <sz val="12"/>
        <rFont val="Calibri"/>
        <family val="2"/>
        <charset val="186"/>
        <scheme val="minor"/>
      </rPr>
      <t xml:space="preserve">
2. Instituut</t>
    </r>
  </si>
  <si>
    <t>Lause 10: Toetame jätkusuutlikke, vastutusvõimelisi ning kõrgetasemelisi teadusgruppe, mis panustavad oluliselt ka õpetamisse ja ühiskonna teenimisse. 
Lause 11: Selleks arendame edasi ülikoolisisest rahastusmudelit, mis maandab ambitsioonikate ning ettevõtlike uurimisgruppide riske ning soodustab uurimisgruppide vahelist koostööd ülikooli fookusteemade raames.</t>
  </si>
  <si>
    <t>EL rahastamisperioodide vaheline aeg kaeti sildamismeetmetega grandifondist ja rektori fondist. Arutelude käigus jäi sõelale kombinatsioon, et sildfinantseerimine võiks olla tagatud teatud tüüpi riskifondi kaudu, mille eelduseks on UR-de vastavus kokkulepitud kvaliteedi- ja kestlikkuse kriteeriumidele (millede juurutamine on pikaajaline kava) - meede rakenduks ca 7 aastaga - see meede antud perioodil veel küpseks ei saanud.</t>
  </si>
  <si>
    <r>
      <t xml:space="preserve">1. Maandatud jääkriskini.
2. Aktsepteeritud jääkrisk.
</t>
    </r>
    <r>
      <rPr>
        <b/>
        <sz val="11"/>
        <color theme="1"/>
        <rFont val="Calibri"/>
        <family val="2"/>
        <charset val="186"/>
        <scheme val="minor"/>
      </rPr>
      <t>Täpsem selgitus:</t>
    </r>
    <r>
      <rPr>
        <sz val="11"/>
        <color theme="1"/>
        <rFont val="Calibri"/>
        <family val="2"/>
        <scheme val="minor"/>
      </rPr>
      <t xml:space="preserve"> Aktsepteeritud risk (võimalikud maandamistegevused ja toetavad protsessid on organisatsioonis olemas, uurimisteemade muutumine on evolutsiooniline protsess ja vajadusel piisavalt toetatud), uurimisrühmade ja tenuurisüsteemi jätkusuutlikkus on käsitletud Risk-5 all (tenuuriprofessorid juhivad uurimisrühmasid)</t>
    </r>
  </si>
  <si>
    <t xml:space="preserve">M2. Sildfinantseerimine noorteadlastele. </t>
  </si>
  <si>
    <t xml:space="preserve">M3. Reservid instituudis. Jääkide kasutamine teaduskonnas. </t>
  </si>
  <si>
    <r>
      <t xml:space="preserve">1. PI </t>
    </r>
    <r>
      <rPr>
        <sz val="12"/>
        <rFont val="Calibri"/>
        <family val="2"/>
        <charset val="186"/>
        <scheme val="minor"/>
      </rPr>
      <t>(</t>
    </r>
    <r>
      <rPr>
        <i/>
        <sz val="12"/>
        <rFont val="Calibri"/>
        <family val="2"/>
        <charset val="186"/>
        <scheme val="minor"/>
      </rPr>
      <t>principal investigator</t>
    </r>
    <r>
      <rPr>
        <sz val="12"/>
        <rFont val="Calibri"/>
        <family val="2"/>
        <charset val="186"/>
        <scheme val="minor"/>
      </rPr>
      <t>, vastutav täitja);</t>
    </r>
    <r>
      <rPr>
        <b/>
        <sz val="12"/>
        <rFont val="Calibri"/>
        <family val="2"/>
        <charset val="186"/>
        <scheme val="minor"/>
      </rPr>
      <t xml:space="preserve">
2. Instituut</t>
    </r>
  </si>
  <si>
    <t>Alustamata - ebatõenäoline, et AK2025 jooksul muutub</t>
  </si>
  <si>
    <t xml:space="preserve">M4. Ajutiselt muude projektide teostamine (kuni 2 aastat). </t>
  </si>
  <si>
    <r>
      <t xml:space="preserve">1. PI </t>
    </r>
    <r>
      <rPr>
        <sz val="12"/>
        <rFont val="Calibri"/>
        <family val="2"/>
        <charset val="186"/>
        <scheme val="minor"/>
      </rPr>
      <t>(</t>
    </r>
    <r>
      <rPr>
        <i/>
        <sz val="12"/>
        <rFont val="Calibri"/>
        <family val="2"/>
        <charset val="186"/>
        <scheme val="minor"/>
      </rPr>
      <t>principal investigator</t>
    </r>
    <r>
      <rPr>
        <sz val="12"/>
        <rFont val="Calibri"/>
        <family val="2"/>
        <charset val="186"/>
        <scheme val="minor"/>
      </rPr>
      <t xml:space="preserve">, vastutav täitja); </t>
    </r>
    <r>
      <rPr>
        <b/>
        <sz val="12"/>
        <rFont val="Calibri"/>
        <family val="2"/>
        <charset val="186"/>
        <scheme val="minor"/>
      </rPr>
      <t xml:space="preserve">
2. Instituut </t>
    </r>
  </si>
  <si>
    <t>Vastavalt vajadusele</t>
  </si>
  <si>
    <t>M5. Piisav arv uurimisrühmi võimaldab ajutiselt liituda teistega.</t>
  </si>
  <si>
    <t>Evolutsiooniline tegevus, vajadusel nõustatakse</t>
  </si>
  <si>
    <t xml:space="preserve">M6. Veelgi suurem tugi projektide taotlemisel (mitmekesistamine ja pikemaajalise UR-ri tegevuste planeerimine) - ennetav ja proaktiivne meede. </t>
  </si>
  <si>
    <r>
      <rPr>
        <b/>
        <sz val="12"/>
        <rFont val="Calibri"/>
        <family val="2"/>
        <charset val="186"/>
        <scheme val="minor"/>
      </rPr>
      <t>1. Teadusosakond;</t>
    </r>
    <r>
      <rPr>
        <sz val="12"/>
        <rFont val="Calibri"/>
        <family val="2"/>
        <charset val="186"/>
        <scheme val="minor"/>
      </rPr>
      <t xml:space="preserve">
</t>
    </r>
    <r>
      <rPr>
        <b/>
        <sz val="12"/>
        <rFont val="Calibri"/>
        <family val="2"/>
        <charset val="186"/>
        <scheme val="minor"/>
      </rPr>
      <t xml:space="preserve">2. Ettevõtlusosakond </t>
    </r>
    <r>
      <rPr>
        <sz val="12"/>
        <rFont val="Calibri"/>
        <family val="2"/>
        <charset val="186"/>
        <scheme val="minor"/>
      </rPr>
      <t>- aitab uurimisrühmade sissetulekute portfelli mitmekesistada ettevõtluskoostöö kaudu.</t>
    </r>
  </si>
  <si>
    <t>Pidev tegevus</t>
  </si>
  <si>
    <t xml:space="preserve">Teadus- ja arendustegevus: teadusprojektid; </t>
  </si>
  <si>
    <r>
      <rPr>
        <sz val="12"/>
        <rFont val="Calibri"/>
        <family val="2"/>
        <charset val="186"/>
        <scheme val="minor"/>
      </rPr>
      <t>2024a Ikv alustatud TA-projektide maht on 2x suurem eelmise aasta sama perioodi mahust.</t>
    </r>
    <r>
      <rPr>
        <b/>
        <u/>
        <sz val="12"/>
        <rFont val="Calibri"/>
        <family val="2"/>
        <charset val="186"/>
        <scheme val="minor"/>
      </rPr>
      <t xml:space="preserve">
"T&amp;A projektide ülevaade" Power-Bi aruanne (link raportile) </t>
    </r>
  </si>
  <si>
    <t xml:space="preserve">Vaata teaduse tulemusnäitajad - "Alanud TA projektide maht doktorikraadiga akadeemilise töötaja FTE kohta" (link SMART keskkonda) </t>
  </si>
  <si>
    <t>M7. UR-de elujõulisuse suurendamine (8,5 FTE ja tenuur ja välisrahade osakaal) ja seire - UR-dele kvaliteedikriteeriumide kehtestamine.</t>
  </si>
  <si>
    <t>"Uurimisrühmade pass" Power-Bi aruanne (link raportile)</t>
  </si>
  <si>
    <t>M8. GF (Grandifond).</t>
  </si>
  <si>
    <t>1. Teadusprorektor</t>
  </si>
  <si>
    <t>Fondide käskkiri (grandifond) (link õigusaktile)</t>
  </si>
  <si>
    <t xml:space="preserve">Noorteadlase teadusgrant (link siseveebi) </t>
  </si>
  <si>
    <t>M9. ETAG PRG sildamine.</t>
  </si>
  <si>
    <t>1. Rektor</t>
  </si>
  <si>
    <r>
      <t xml:space="preserve">M10.  Fookustippkeskuste loomise toetamise RAK projekt </t>
    </r>
    <r>
      <rPr>
        <b/>
        <sz val="12"/>
        <color rgb="FF000000"/>
        <rFont val="Calibri"/>
        <family val="2"/>
        <charset val="186"/>
        <scheme val="minor"/>
      </rPr>
      <t>(vaata kommenataari  - RAK 89)</t>
    </r>
    <r>
      <rPr>
        <sz val="12"/>
        <color rgb="FF000000"/>
        <rFont val="Calibri"/>
        <family val="2"/>
        <charset val="186"/>
        <scheme val="minor"/>
      </rPr>
      <t xml:space="preserve">. </t>
    </r>
  </si>
  <si>
    <t>1. Ettevõtlusprorektor</t>
  </si>
  <si>
    <t>Integreeritud Fookustippkeskuste tegevustega</t>
  </si>
  <si>
    <t xml:space="preserve">RAK 89 projekt "Strateegiliste arendussuundade võimestamise programm" </t>
  </si>
  <si>
    <t>M11. Avanevad taasterahastuse ja struktuuritoetuste meetmed.</t>
  </si>
  <si>
    <t>1. Teadusprorektor
2. Ettevõtlusprorektor</t>
  </si>
  <si>
    <t>Meetmed avanenud, tegevus töös</t>
  </si>
  <si>
    <t>Protsessid</t>
  </si>
  <si>
    <t>Akadeemiline järelkasv</t>
  </si>
  <si>
    <t>Õppeprorektor (kaasab Teadusprorektori)</t>
  </si>
  <si>
    <t>1. Akadeemiliste töötajate ja doktorantide madal palgatase.</t>
  </si>
  <si>
    <t xml:space="preserve">1. Andekate magistritaseme lõpetajate tööle asumine väljapoole ülikooli. 
2. Mõnedel erialadel kaob õpetamisvõimekus kuna järelkasvu pole. 
3. Peame leppima keskpärase või välismaalastest töötajatega. </t>
  </si>
  <si>
    <t>1. Ülikool ei suuda palgaturul konkurentsis püsida ja endale järelkasvu kindlustada</t>
  </si>
  <si>
    <t>Madal akadeemilise karjääri konkurentsivõime (Õppejõudude/ Doktorantide/teadlaste suhteliselt madalad palgad tööturul) raskendab talentide värbamist, hoidmist ja järelkasvu jätkusuutlikkust.</t>
  </si>
  <si>
    <t xml:space="preserve">M1. Doktorant nooremteaduri ametikoht. </t>
  </si>
  <si>
    <t>1. Teadusosakond
2. Dekaanid</t>
  </si>
  <si>
    <t xml:space="preserve">Doktoriõppe korraldamine; </t>
  </si>
  <si>
    <t>Lause 13: Parendame oma karjäärisüsteemi nii, et see toetab võimekaid, ettevõtlikke ning tulemuslikke akadeemilise pere liikmeid, kes panustavad nii teadusesse, õppesse kui ka ühiskonna teenimisse.</t>
  </si>
  <si>
    <r>
      <t xml:space="preserve">1. Konsolideeritud RISK 10 alla.
</t>
    </r>
    <r>
      <rPr>
        <b/>
        <sz val="12"/>
        <rFont val="Calibri"/>
        <family val="2"/>
        <scheme val="minor"/>
      </rPr>
      <t>Täpsem selgitus:</t>
    </r>
    <r>
      <rPr>
        <sz val="12"/>
        <rFont val="Calibri"/>
        <family val="2"/>
        <scheme val="minor"/>
      </rPr>
      <t xml:space="preserve"> Riski tegevused on viidud RISK 10 alla (vaata "TalTech riskimaatriks (kevad 2024)" tabelit). RISKID 10, 12, 13, 14 on koondatud kokku. </t>
    </r>
  </si>
  <si>
    <t xml:space="preserve">M2. Töötasul ei ole lage, kui selleks on üksuses rahastus, saab töötasu määrata palgaturu vajalikul tasemel. </t>
  </si>
  <si>
    <t>1. Personaliosakond</t>
  </si>
  <si>
    <t>Personali juhtimine;</t>
  </si>
  <si>
    <t>RISK 13 (meede 1) - Akadeemiline järelkasv</t>
  </si>
  <si>
    <t>M3. Riikliku rahastuse tõus (Arengukava KPI). Lobitöö HTM-s.</t>
  </si>
  <si>
    <t>1. Õppeosakond</t>
  </si>
  <si>
    <t xml:space="preserve">Strateegiline juhtimine; </t>
  </si>
  <si>
    <t xml:space="preserve">M4. Uus finantseeskiri, mis toetab õpetamise olulisuse teadvustamist. </t>
  </si>
  <si>
    <t>1. Õppeosakond
2. Rahandusosakond</t>
  </si>
  <si>
    <t>*Õppetegevuse strateegiline juhtimine (Strateegiline juhtimine alamprotsess);</t>
  </si>
  <si>
    <t>M5. Tõsta õppejõudude (erinevad kategooriad) palkasid ülikoolile saadud täiendavate vahendite eest.</t>
  </si>
  <si>
    <r>
      <t xml:space="preserve">1. Dekaan 
2. Instituudi direktorid </t>
    </r>
    <r>
      <rPr>
        <sz val="12"/>
        <rFont val="Calibri"/>
        <family val="2"/>
        <scheme val="minor"/>
      </rPr>
      <t>- tegevuse rakendamine</t>
    </r>
  </si>
  <si>
    <t xml:space="preserve">M6. Tugevad uurimisrühmad, mis suudavad maksta täiendavat töötasu akadeemilistele töötajatele (sh õppejõududele ja andekate doktorantide endale meelitamiseks). </t>
  </si>
  <si>
    <t xml:space="preserve">Tegevus töös - viidud RISK 5 tegevuste alla (vaata "TalTech riskimaatriks (kevad 2024)" tabelit). </t>
  </si>
  <si>
    <t>RISK 7 - Tenuuri- ja karjäärisüsteemi  jätkusuutlikkus</t>
  </si>
  <si>
    <t>II (valdkondlik risk)</t>
  </si>
  <si>
    <t>Info- ja andmepoliitika</t>
  </si>
  <si>
    <t xml:space="preserve">Andmekaitse spetsialist (kaasab IT osakonna,  HPC-keskuse juhi) </t>
  </si>
  <si>
    <r>
      <t xml:space="preserve">1. Eksimus kehtivate regulatsioonide osas (teadmatuse tõttu) - N: </t>
    </r>
    <r>
      <rPr>
        <i/>
        <sz val="12"/>
        <color rgb="FF000000"/>
        <rFont val="Calibri"/>
        <family val="2"/>
      </rPr>
      <t>DataManagementPlan</t>
    </r>
    <r>
      <rPr>
        <sz val="12"/>
        <color rgb="FF000000"/>
        <rFont val="Calibri"/>
        <family val="2"/>
      </rPr>
      <t xml:space="preserve"> projektides või eksimus GDPRi vastu.</t>
    </r>
  </si>
  <si>
    <t>1. Tuvastatakse eksimus partneri poolt, auditi vm kontrolli käigus.</t>
  </si>
  <si>
    <t>1. Esitatakse tagasinõue projekti rahastajalt. 
2. Kõrvaldatakse koostööst/lepingust või võimalusest uutes voorudes konkureerida - rahaline ning maine kahju.</t>
  </si>
  <si>
    <t>Ühtse andmepoliitika ja korralduse puudulikkus vähendab ülikooli usaldusväärsust ning konkurentsivõimet strateegilise või juhtivpartnerina.</t>
  </si>
  <si>
    <t xml:space="preserve">M1. Andmete töötlemise ja kaitse regulaarsete auditeerimiste ja igapäevaste monitoorimiste teostamine. </t>
  </si>
  <si>
    <t>1. Andmekaitsespetsialist</t>
  </si>
  <si>
    <t>Pidev tegevus/ Rutiinis</t>
  </si>
  <si>
    <t xml:space="preserve">Andmekaitse ja infoturbe juhtimine; </t>
  </si>
  <si>
    <t>Lause 33: Ülikoolis on sujuvalt toimivad ning kulutõhusad tugiteenused, et toetada ja omavahel paremini siduda head õpet, teadust ja innovatsiooni.</t>
  </si>
  <si>
    <r>
      <t>1. Integreeritud põhitegevusse (RAK 30).</t>
    </r>
    <r>
      <rPr>
        <b/>
        <sz val="12"/>
        <rFont val="Calibri"/>
        <family val="2"/>
        <scheme val="minor"/>
      </rPr>
      <t xml:space="preserve">
Täpsem selgitus:</t>
    </r>
    <r>
      <rPr>
        <sz val="12"/>
        <rFont val="Calibri"/>
        <family val="2"/>
        <scheme val="minor"/>
      </rPr>
      <t xml:space="preserve"> Põhitegevused on seotud RAK 30 projektiga "Andmetöötluspõhimõtete ja -poliitika väljatöötamine" (vaata kommentaari lahtrit). </t>
    </r>
  </si>
  <si>
    <r>
      <rPr>
        <sz val="12"/>
        <color rgb="FF000000"/>
        <rFont val="Calibri"/>
        <family val="2"/>
        <charset val="186"/>
        <scheme val="minor"/>
      </rPr>
      <t xml:space="preserve">M2. </t>
    </r>
    <r>
      <rPr>
        <b/>
        <sz val="12"/>
        <color rgb="FF000000"/>
        <rFont val="Calibri"/>
        <family val="2"/>
        <scheme val="minor"/>
      </rPr>
      <t xml:space="preserve">Andmete töötlemise ja kaitse täiendavate ülevaatuste läbiviimine: </t>
    </r>
    <r>
      <rPr>
        <sz val="12"/>
        <color rgb="FF000000"/>
        <rFont val="Calibri"/>
        <family val="2"/>
        <scheme val="minor"/>
      </rPr>
      <t xml:space="preserve">
1) Andmete töötlemise ja kaitse ning infoturbe riskide analüüsimine. 
2) Andmete töötlemise ja kaitse ning infoturbe riskide analüüsi täiendamine (ülikooli uus kõrgema taseme riskianalüüs).</t>
    </r>
  </si>
  <si>
    <t xml:space="preserve">Pidev tegevus/ Rutiinis </t>
  </si>
  <si>
    <r>
      <rPr>
        <sz val="12"/>
        <color rgb="FF000000"/>
        <rFont val="Calibri"/>
        <family val="2"/>
        <charset val="186"/>
        <scheme val="minor"/>
      </rPr>
      <t xml:space="preserve">M3. </t>
    </r>
    <r>
      <rPr>
        <sz val="12"/>
        <color rgb="FF000000"/>
        <rFont val="Calibri"/>
        <family val="2"/>
        <scheme val="minor"/>
      </rPr>
      <t xml:space="preserve">Andmete töötlemise, kaitse ja infoturbe regulatsioonide ning haldussüsteemide regulaarsete uuendamiste/täiendamiste teostamine </t>
    </r>
    <r>
      <rPr>
        <b/>
        <sz val="12"/>
        <color rgb="FF000000"/>
        <rFont val="Calibri"/>
        <family val="2"/>
        <scheme val="minor"/>
      </rPr>
      <t xml:space="preserve">(vaata kommentaari - RAK 30). </t>
    </r>
  </si>
  <si>
    <t>RAK 30 projekt "Andmetöötluspõhimõtete ja -poliitika väljatöötamine".</t>
  </si>
  <si>
    <r>
      <rPr>
        <sz val="12"/>
        <color rgb="FF000000"/>
        <rFont val="Calibri"/>
        <family val="2"/>
        <charset val="186"/>
        <scheme val="minor"/>
      </rPr>
      <t>M4. A</t>
    </r>
    <r>
      <rPr>
        <sz val="12"/>
        <color rgb="FF000000"/>
        <rFont val="Calibri"/>
        <family val="2"/>
        <scheme val="minor"/>
      </rPr>
      <t xml:space="preserve">ndmete töötlemise ja kaitse haldussüsteemi uuendamine. Andmete töötlemise ja kaitse poliitika projekti täiendamine ja rakendamine. </t>
    </r>
    <r>
      <rPr>
        <b/>
        <sz val="12"/>
        <color rgb="FF000000"/>
        <rFont val="Calibri"/>
        <family val="2"/>
        <scheme val="minor"/>
      </rPr>
      <t xml:space="preserve">(vaata kommentaari - RAK 30) </t>
    </r>
  </si>
  <si>
    <r>
      <rPr>
        <b/>
        <sz val="12"/>
        <rFont val="Calibri"/>
        <family val="2"/>
        <scheme val="minor"/>
      </rPr>
      <t>RAK 30 ajakava:</t>
    </r>
    <r>
      <rPr>
        <sz val="12"/>
        <rFont val="Calibri"/>
        <family val="2"/>
        <scheme val="minor"/>
      </rPr>
      <t xml:space="preserve">
1. Teadusandmete töötlemise põhimõtted - 2024 
2. Ülikooli andmelao ja infosüsteemide põhimõtted - 2025 juuni </t>
    </r>
  </si>
  <si>
    <t>M5. Ülikooli liikmeskonna andmekaitse ja infoturbe alane igapäevane nõustamine ja regulaarne koolitamine.</t>
  </si>
  <si>
    <t>Andmekaitsekoolitus (link koolituse veebikeskkonda)</t>
  </si>
  <si>
    <t xml:space="preserve">M6.  Andmekaitse ja infoturbe alaste koolituste täiendamine (ülikooli uued kontakt- ja veebikoolitused). </t>
  </si>
  <si>
    <t>1. Tegevus tehtud - andmekaitsekoolitus täiendamine. 
2. Pidev tegevus - koolituse tegemine (läbiviimine).</t>
  </si>
  <si>
    <t>II 
(valdkondlik risk)</t>
  </si>
  <si>
    <t xml:space="preserve">Kantsler </t>
  </si>
  <si>
    <t xml:space="preserve">1. Värbamise protsess 
2 . Karjäärikorraldus 
3. Palgapoliitika 
4. Geopoliitiline positsioon 
5. Agressioon 
6. Majanduskriis 
7. Kohanemisprobleemid </t>
  </si>
  <si>
    <t>1. 10% lahkub ülikoolis.</t>
  </si>
  <si>
    <t>1. Valdkondade areng oleks pärsitud.</t>
  </si>
  <si>
    <t>Piiratud võimalused värvata ja hoida eriala tipptegijaid ülikoolis, mõjutab pikemas perspektiivis ülikooli konkurentsivõimet</t>
  </si>
  <si>
    <t>M1. Töötasul ei ole lage, kui selleks on üksuses rahastus, saab töötasu määrata palgaturu vajalikul tasemel.</t>
  </si>
  <si>
    <t>Akadeemilises tegevuses on töötajatel suur valikuvabadus oma tegevusvaldkonna arendamiseks.</t>
  </si>
  <si>
    <r>
      <t xml:space="preserve">1. Konsolideeritud RISK 10 alla.
</t>
    </r>
    <r>
      <rPr>
        <b/>
        <sz val="12"/>
        <rFont val="Calibri"/>
        <family val="2"/>
        <scheme val="minor"/>
      </rPr>
      <t>Täpsem selgitus</t>
    </r>
    <r>
      <rPr>
        <sz val="12"/>
        <rFont val="Calibri"/>
        <family val="2"/>
        <scheme val="minor"/>
      </rPr>
      <t xml:space="preserve">: Riski tegevused on viidud RISK 10 alla (vaata "TalTech riskimaatriks (kevad 2024)" tabelit). RISKID 10, 12, 13, 14 on koondatud kokku. </t>
    </r>
  </si>
  <si>
    <t>M2. Ülikooli maine on hea ja paraneb, ülikooli töökeskkond on kutsuv.</t>
  </si>
  <si>
    <t>1. Personaliosakond;
2. Turunduse ja kommunikatsiooni osakond</t>
  </si>
  <si>
    <t xml:space="preserve">Tegevus töös - tegevus viidud RISK 10 tegevuste alla (vaata "TalTech riskimaatriks (kevad 2024)" tabelit). </t>
  </si>
  <si>
    <t xml:space="preserve">Turundus ja kommunikatsiooni juhtimine ja tugiteenused; </t>
  </si>
  <si>
    <t xml:space="preserve">M3. Ülikooli tööandjabrändi loomine ja lanseerimine. Tipptegijate väljapaistvuse ja tuntuse teadlik suurendamine. </t>
  </si>
  <si>
    <t>1. Personaliosakond; 
2. Turunduse ja kommunikatsiooni osakond</t>
  </si>
  <si>
    <t>M4. Ülikooli töökorraldus võimaldab hoida töö- ja eraelu tasakaalus, kui selleks on soov.</t>
  </si>
  <si>
    <t>1. Personaliosakond; 
2. Otsesed juhid</t>
  </si>
  <si>
    <r>
      <rPr>
        <sz val="12"/>
        <rFont val="Calibri"/>
        <family val="2"/>
        <charset val="186"/>
        <scheme val="minor"/>
      </rPr>
      <t>M5.</t>
    </r>
    <r>
      <rPr>
        <sz val="12"/>
        <rFont val="Calibri"/>
        <family val="2"/>
        <scheme val="minor"/>
      </rPr>
      <t xml:space="preserve"> Kesksete tugiteenuste areng on suunatud töötajate administratiivsete probleemide vähendamisele ja lahenduste lihtsustamisele</t>
    </r>
    <r>
      <rPr>
        <b/>
        <sz val="12"/>
        <rFont val="Calibri"/>
        <family val="2"/>
        <scheme val="minor"/>
      </rPr>
      <t xml:space="preserve"> (vaata kommentaari - RAK projektid (RAK 51 ja RAK 50))</t>
    </r>
    <r>
      <rPr>
        <sz val="12"/>
        <rFont val="Calibri"/>
        <family val="2"/>
        <scheme val="minor"/>
      </rPr>
      <t>.</t>
    </r>
  </si>
  <si>
    <t>1. Personaliosakond
2. Tugiteenuste arendusjuht</t>
  </si>
  <si>
    <t xml:space="preserve">Kvaliteedijuhtimine; </t>
  </si>
  <si>
    <t>RAK 51 projekt "Tugiteenuste kättesaadavuse ja rahulolu tõstmine".</t>
  </si>
  <si>
    <t>RAK 50 projekt "Tugiteenuspasside ja teenustaseme standardite loomine".</t>
  </si>
  <si>
    <t>M6. Juhtide arendusprogramm teha kättesaadavaks ja ajakohastada - Juhtimiskvaliteedi areng aitab suurendada üksuste võimekust toetada tipptegijate töökeskkonna ja tasude paranemist.</t>
  </si>
  <si>
    <t>1. Personaliosakond;
2. Akadeemilised juhid</t>
  </si>
  <si>
    <t xml:space="preserve">M7.Töötajate sisseelamisprogrammide väljatöötamine ja juurutamine. </t>
  </si>
  <si>
    <t xml:space="preserve">1. Personaliosakond;
2. Akadeemilised juhid </t>
  </si>
  <si>
    <t>M8. Töötajate väljumisprogrammi väljatöötamine ja juurutamine, (sh lahkumisvestluste kultuuri kujundamine).</t>
  </si>
  <si>
    <t>Risk 14</t>
  </si>
  <si>
    <t>Tenuuri- ja karjäärisüsteemi  jätkusuutlikkus</t>
  </si>
  <si>
    <r>
      <t xml:space="preserve">1. </t>
    </r>
    <r>
      <rPr>
        <i/>
        <sz val="12"/>
        <rFont val="Calibri"/>
        <family val="2"/>
        <scheme val="minor"/>
      </rPr>
      <t>Underperformance</t>
    </r>
    <r>
      <rPr>
        <sz val="12"/>
        <rFont val="Calibri"/>
        <family val="2"/>
        <scheme val="minor"/>
      </rPr>
      <t xml:space="preserve">. Edukad tenuuris olijad ei puutu sellega kokku. </t>
    </r>
  </si>
  <si>
    <t>1. Atesteerimisel "läbi kukkunud" persoon, kes ei ole veel pensioniealine.</t>
  </si>
  <si>
    <t>1. Isik ärritunud. 
2. Lugu võib minna ülikoolist välja.</t>
  </si>
  <si>
    <t>Vähenenud tulemuslikkusega professorite tenuurisüsteemist väljumise ebaselgus kahjustab akadeemilise karjääri mainet ja professorite väärikust.</t>
  </si>
  <si>
    <t>M1. Emeriteerumine on tulemuslikult töötanud professorite väärika väljumise hinnatud võimalus.</t>
  </si>
  <si>
    <t xml:space="preserve">1. Personaliosakond </t>
  </si>
  <si>
    <r>
      <t xml:space="preserve">1. Konsolideeritud RISK 5 ja RISK 10 alla.
</t>
    </r>
    <r>
      <rPr>
        <b/>
        <sz val="12"/>
        <rFont val="Calibri"/>
        <family val="2"/>
        <scheme val="minor"/>
      </rPr>
      <t xml:space="preserve">Täpsem selgitus: </t>
    </r>
    <r>
      <rPr>
        <sz val="12"/>
        <rFont val="Calibri"/>
        <family val="2"/>
        <scheme val="minor"/>
      </rPr>
      <t xml:space="preserve">Riski tegevused on viidud RISK 10 alla (vaata "TalTech riskimaatriks (kevad 2024)" tabelit). RISKID 10, 12, 13, 14 on koondatud kokku. </t>
    </r>
  </si>
  <si>
    <t>M2. Atesteerimine ja aastavestlused tagavad ka tenuuriprofessoritele pideva teadlikkuse töö tulemuslikkuse hinnangust ning võimaldab vältida ootamatust ootustele mittevastava töö tulemusena ametikohalt taandumise ebameeldivused.</t>
  </si>
  <si>
    <t>1. Otsene juht /UR-i juht /Direktor /Dekaan</t>
  </si>
  <si>
    <t xml:space="preserve">M3. Personaalsete, keeruliste juhtumite lahendamise tugi juhtidele - personal ja kommunikatsioon. </t>
  </si>
  <si>
    <r>
      <t>1. Personaliosakond; 
2. Otsene juht</t>
    </r>
    <r>
      <rPr>
        <sz val="12"/>
        <rFont val="Calibri"/>
        <family val="2"/>
        <charset val="186"/>
        <scheme val="minor"/>
      </rPr>
      <t xml:space="preserve"> (sh arenguvestlused) </t>
    </r>
    <r>
      <rPr>
        <b/>
        <sz val="12"/>
        <rFont val="Calibri"/>
        <family val="2"/>
        <scheme val="minor"/>
      </rPr>
      <t>/Dekaanid /Direktorid</t>
    </r>
  </si>
  <si>
    <t>M4. Juhtimiskvaliteedi areng, töö tulemuslikkuse pidev tagasisidestamine.</t>
  </si>
  <si>
    <t xml:space="preserve"> Risk 18</t>
  </si>
  <si>
    <t>IT toimepidevus</t>
  </si>
  <si>
    <t>Infotehnoloogia osakonna juhataja</t>
  </si>
  <si>
    <t>1. Võrguseadmete rike, sh vananenud seadmed. 
2. Küberrünne.
3. Konfiguratsiooni vead.</t>
  </si>
  <si>
    <t>1. Arvutivõrk ei ole käideldav.</t>
  </si>
  <si>
    <t>1. Erinevate arvutivõrgust sõltuvate protsesside ja teenuste käideldavuse katkemine</t>
  </si>
  <si>
    <t>Arvutivõrgu käideldamatuse tõttu on osad ülikooli teenused kättesaamatud või käideldamatud.</t>
  </si>
  <si>
    <t>M1. Võrguseadmete regulaarne uuendamine.</t>
  </si>
  <si>
    <t>1. Infotehnoloogia osakond</t>
  </si>
  <si>
    <t>IT juhtimine;</t>
  </si>
  <si>
    <t>Lause 33: Ülikoolis on sujuvalt toimivad ning kulutõhusad tugiteenused, et toetada ja omavahel paremini siduda head õpet, teadust ja innovatsiooni. 
Lause 36: Ülikooli keskkonnad, nii füüsilised kui ka virtuaalsed, on mugavad ning jätkusuutlikud. Nad toovad häid tegijaid meile tööle ja õppima, lihtsustavad lävimist ülikoolipere endiste liikmete, tulevaste üliõpilaste ning ettevõtjatega.</t>
  </si>
  <si>
    <r>
      <t xml:space="preserve">1. Konsolideeritud RISK 16 alla.
</t>
    </r>
    <r>
      <rPr>
        <b/>
        <sz val="12"/>
        <rFont val="Calibri"/>
        <family val="2"/>
        <scheme val="minor"/>
      </rPr>
      <t>Täpsem selgitus:</t>
    </r>
    <r>
      <rPr>
        <sz val="12"/>
        <rFont val="Calibri"/>
        <family val="2"/>
        <scheme val="minor"/>
      </rPr>
      <t xml:space="preserve">  Infotehnoloogia osakond liitis kolm IT valdkonna riksi kaheks riskiks - alles jäävad RISK 16 ja 17. RISK 18 liidetakse RISK 16 alla (vaata "TalTech riskimaatriks (kevad 2024)" tabelit). </t>
    </r>
  </si>
  <si>
    <t xml:space="preserve">M2. Järjepidevalt uuendada võrguseadmeid ning viia uuendamine üle püsirahastusele. </t>
  </si>
  <si>
    <t>M3. Võrguseadmete varundamine UPS-idega.</t>
  </si>
  <si>
    <t xml:space="preserve">M4. Võrguseadmete arhitektuur ja konfiguratsioon tehtud selliselt, et ühe seame rike ei too kaasa kogu võrgu käideldavuse kadu. </t>
  </si>
  <si>
    <t xml:space="preserve">M5. Võrgu monitoorimine ja võimekus reageerida intsidentidele. </t>
  </si>
  <si>
    <t>Risk 20</t>
  </si>
  <si>
    <t>Distantsõppe valmidus</t>
  </si>
  <si>
    <t>Õppeprorektor</t>
  </si>
  <si>
    <t>1. Epideemia, sõda, tulekahju, ekstreemne ilmastikunähtus (üleujutus, torm).</t>
  </si>
  <si>
    <r>
      <t xml:space="preserve">1. Ülikooli õppetaristut ei ole võimalik kasutada (hävinud, </t>
    </r>
    <r>
      <rPr>
        <i/>
        <sz val="12"/>
        <rFont val="Calibri"/>
        <family val="2"/>
        <scheme val="minor"/>
      </rPr>
      <t>lockdown</t>
    </r>
    <r>
      <rPr>
        <sz val="12"/>
        <rFont val="Calibri"/>
        <family val="2"/>
        <scheme val="minor"/>
      </rPr>
      <t>, epideemia vms).</t>
    </r>
  </si>
  <si>
    <t>1. Ülikooli ruumides  ei saa õppetööd (lähiõpet) läbi viia.</t>
  </si>
  <si>
    <t>Erakorralise olukorra tekkides ei suuda ülikool pikaajaliselt pakkuda täielikku distantsõpet.</t>
  </si>
  <si>
    <t xml:space="preserve">M1. Enamus ainetele on olemas Moodles e-tugi; litsentsid võimalusega pääseda virtuaalõppe keskkondadesse. </t>
  </si>
  <si>
    <t xml:space="preserve">Tasemeõppe korraldamine; </t>
  </si>
  <si>
    <r>
      <t xml:space="preserve">1. Maandatud jääkriskini ja võimekus loodud. 
</t>
    </r>
    <r>
      <rPr>
        <b/>
        <sz val="12"/>
        <rFont val="Calibri"/>
        <family val="2"/>
        <scheme val="minor"/>
      </rPr>
      <t>Täpsem selgitus</t>
    </r>
    <r>
      <rPr>
        <sz val="12"/>
        <rFont val="Calibri"/>
        <family val="2"/>
        <scheme val="minor"/>
      </rPr>
      <t xml:space="preserve">: Risk pole enam relevantne. Distantsõppe pakkumine on loomulik tegevus ülikoolis. Distantsõppele ülemineku valmidus on loodud. </t>
    </r>
  </si>
  <si>
    <t xml:space="preserve">M2. Loodud on juhendid ja infomaterjalid e-õppe läbiviimiseks ning soetatud on veebieksamite läbiviimiseks Proctorio litsentsid. </t>
  </si>
  <si>
    <t>M3. Õppejõududel on pikaajaline (3 semestrit) veebi teel õpetamise kogemus.</t>
  </si>
  <si>
    <t xml:space="preserve">M4. Välja töötada laborite ja praktikumide läbiviimise võimalused virtuaalselt või kodustes tingimustes. </t>
  </si>
  <si>
    <t xml:space="preserve"> Risk 21</t>
  </si>
  <si>
    <t>Krediidirisk</t>
  </si>
  <si>
    <t>Finantsjuht</t>
  </si>
  <si>
    <t>1. Õpilastel pole piisavalt raha.
2. Ettevõtted ei tasu arveid.</t>
  </si>
  <si>
    <t>1. Õpilased jätavad õppeteenustasud õigeks ajaks tasumata.
2. Ettevõtted ei tasu arveid õigel ajal.</t>
  </si>
  <si>
    <t>1. Väike rahaline mõju.</t>
  </si>
  <si>
    <t>Krediidirisk tudengitelt ja klientidelt saadavate tulude laekumise osas</t>
  </si>
  <si>
    <t>M1. Koostada protsessi juhis ning kirjeldada parimad praktikad- mida saavad vastutajad kontrollida. Täiendava tegevusena toimub võlakäsitusprotsessi formaliseerimine, teavitamine ja koolitamine.</t>
  </si>
  <si>
    <t>1. Rahandusosakond</t>
  </si>
  <si>
    <t>Võlgnevuses olevate nõuetega tegelemise protsess (meeldetuletused + inkasso).</t>
  </si>
  <si>
    <r>
      <t xml:space="preserve">1. Maandatud jääkriskini, pidev tegevus protsesside parendamiseks rahandusosakonnas.
</t>
    </r>
    <r>
      <rPr>
        <b/>
        <sz val="11"/>
        <color theme="1"/>
        <rFont val="Calibri"/>
        <family val="2"/>
        <charset val="186"/>
        <scheme val="minor"/>
      </rPr>
      <t xml:space="preserve">Täpsem selgitus: </t>
    </r>
    <r>
      <rPr>
        <sz val="11"/>
        <color theme="1"/>
        <rFont val="Calibri"/>
        <family val="2"/>
        <scheme val="minor"/>
      </rPr>
      <t xml:space="preserve">Risk läheb maatriksist välja - tegevused on tehtud või pidevas töös/tegevuses.  </t>
    </r>
  </si>
  <si>
    <r>
      <t>Protsess ei ole formaalselt kirjeldatud, aga töötab praktikas. Õpilaste võlgnevustega on 3 meeldetuletust, koostöö instituutidega ja on ajatamise võimalus. Seejärel läheb inkassosse. Iga-aastased krediidikahjud on üsna optimeeritud (15 tEUR aastas - (s</t>
    </r>
    <r>
      <rPr>
        <i/>
        <sz val="12"/>
        <rFont val="Calibri"/>
        <family val="2"/>
        <scheme val="minor"/>
      </rPr>
      <t>umma ei ole fikseeritud ja võib aastate lõikes muutuda</t>
    </r>
    <r>
      <rPr>
        <sz val="12"/>
        <rFont val="Calibri"/>
        <family val="2"/>
        <scheme val="minor"/>
      </rPr>
      <t>)).</t>
    </r>
  </si>
  <si>
    <t xml:space="preserve">Raamatupidamine; </t>
  </si>
  <si>
    <r>
      <rPr>
        <sz val="12"/>
        <rFont val="Calibri"/>
        <family val="2"/>
      </rPr>
      <t xml:space="preserve">Müügiaruandlus ja võlgnike aruandlus olemas (eraldi nii õppe suunal õppetasude osas kui ettevõtluse suunal ettevõtluse ja muude majandustegevuse arvete osas). 
</t>
    </r>
    <r>
      <rPr>
        <b/>
        <u/>
        <sz val="12"/>
        <rFont val="Calibri"/>
        <family val="2"/>
        <charset val="186"/>
      </rPr>
      <t xml:space="preserve">Lingid Power-Bi raportitele: </t>
    </r>
  </si>
  <si>
    <t>"Väljastatud müügiarved" Power-Bi aruanne (link raportile)</t>
  </si>
  <si>
    <t>"Probleemsed kliendid" Power-Bi aruanne (link raportile)</t>
  </si>
  <si>
    <t>Hankerisk</t>
  </si>
  <si>
    <t>1. Struktuuriüksused ostavad omapäi väikses mahus tooteid ja teenuseid ilma hankeprotsessita nii, et ületatakse summaarselt lävendid, mis nõuaksid korrektsete hangete korraldamist.</t>
  </si>
  <si>
    <t>1. Auditi käigus avastatakse, et summaarset piiri on ületatud ja on rikutud hankekohustust.</t>
  </si>
  <si>
    <t>1. Kui tegemist oli ostuga sihtfinantseeritava projekti alt, siis tekivad tagasinõuded, vastasel juhul lihtsalt noomitus, hoiatus, tähelepanek jms.</t>
  </si>
  <si>
    <t>Väikehangete summaarne risk, mis maandamata kujul võib tekitada ülikoolile täiendavaid kahjunõudeid, rikkumisi või ettekirjutusi.</t>
  </si>
  <si>
    <t xml:space="preserve">M1. Hankeassistendid jälgivad käsitsi piiride täitmist. </t>
  </si>
  <si>
    <t xml:space="preserve">Hangete korraldamine; </t>
  </si>
  <si>
    <t>Väikeostude keskkonna juurutamisel peaks olema võimalik kategoriseerida ostud nii, et kõik mis sealt kaudu tehakse, oleks jälgitav piirmäärade osas. (Kategooriate seadmine on subjektiivne ja pole selgelt määratletud).</t>
  </si>
  <si>
    <r>
      <t xml:space="preserve">1. Konsolideeritud RISK 22 alla.
</t>
    </r>
    <r>
      <rPr>
        <b/>
        <sz val="12"/>
        <rFont val="Calibri"/>
        <family val="2"/>
        <scheme val="minor"/>
      </rPr>
      <t xml:space="preserve">Täpsem selgitus: </t>
    </r>
    <r>
      <rPr>
        <sz val="12"/>
        <rFont val="Calibri"/>
        <family val="2"/>
        <scheme val="minor"/>
      </rPr>
      <t>Hankeriskid on kirjutatud kokku üheks riskiks - RISK 23 ja 24 tegevused on viidud RISK 22 tegevuste alla (vaata "TalTech riskimaatriks (kevad 2024)" tabelit).</t>
    </r>
  </si>
  <si>
    <t xml:space="preserve">M2. Väikeostude keskkond. </t>
  </si>
  <si>
    <t>Tegevus töös - Tegevus viidud RISK 22 alla (vaata "TalTech riskimaatriks (kevad 2024)" tabelit )</t>
  </si>
  <si>
    <t xml:space="preserve"> Risk 24</t>
  </si>
  <si>
    <t>1. Kas raamleping ja projekti käigus selle alusel tehtud ostud või otseselt projekti ostu jaoks tehtud hange loetakse mittesobilikuks.</t>
  </si>
  <si>
    <t>1. Rahastaja esitab tagasinõude, kuna tõlgendatakse, et projekti alt sooritatud ostud ei olnud sooritatud vastavalt nõuetele.</t>
  </si>
  <si>
    <t>1. Rahaline kahju tagasinõudest.</t>
  </si>
  <si>
    <t>Sihtfinantseeringu tagasinõuete riskid seoses hangete abikõlbmatusega. Hangetega seotud tagasinõuded tekivad üldiselt siis, kui loetakse, et sihtfinantseeringu aluseks olnud ostude hanked ei olnud korrektselt teostatud – seda ka tagasiulatuvalt uute nõuete rakendamisel.</t>
  </si>
  <si>
    <t xml:space="preserve">M1. Hankekord ja hangete tervikprotsess. </t>
  </si>
  <si>
    <t>Hanked on ajas läinud keerukamaks (rohkem teenuseid, vähem tooteid) ja mahud on kasvanud, rohkem on esitatud vaideid ja järelevalve on karmistunud oma seisukohtades, mistõttu inimressurss on äärmiselt piiratud. Alatine valdkonna probleem on tellijate poolt liiga hilja alustamine ja tellijate kvaliteet ning kogemused nõuete seadmisel. Väikeostude keskkond on arenduses 2022, see võimaldab tulevikus mugavamalt ja lihtsamini auditeeritavalt raamlepingute alt minikonkursse korraldada. Koolitusi on ebaregulaarselt korraldatud.</t>
  </si>
  <si>
    <t>Tegevus töös - Tegevus viidud RISK 22 alla (vaata "TalTech riskimaatriks (kevad 2024)" tabelit)</t>
  </si>
  <si>
    <t xml:space="preserve">M3. Täiendav hankespetsialistide ja/või juristi inimressurss. </t>
  </si>
  <si>
    <t>Ei pea vajalikuks rakendada</t>
  </si>
  <si>
    <t xml:space="preserve">M4. Hankeprotsessi ülevaatamine, täiendav optimeerimine, hankedokumentatsiooni disain ja toimeanalüüs. </t>
  </si>
  <si>
    <t xml:space="preserve">M5. Regulaarsed koolitused ostjatele hankeprotsessist. </t>
  </si>
  <si>
    <t>Pidev tegevus - Tegevus viidud RISK 22 alla (vaata "TalTech riskimaatriks (kevad 2024)" tabelit)</t>
  </si>
  <si>
    <t xml:space="preserve"> Risk 25</t>
  </si>
  <si>
    <r>
      <rPr>
        <sz val="12"/>
        <color rgb="FF000000"/>
        <rFont val="Calibri"/>
        <family val="2"/>
      </rPr>
      <t xml:space="preserve">Ülikooli </t>
    </r>
    <r>
      <rPr>
        <sz val="12"/>
        <rFont val="Calibri"/>
        <family val="2"/>
      </rPr>
      <t>kampuste</t>
    </r>
    <r>
      <rPr>
        <sz val="12"/>
        <color rgb="FFFF0000"/>
        <rFont val="Calibri"/>
        <family val="2"/>
      </rPr>
      <t xml:space="preserve"> </t>
    </r>
    <r>
      <rPr>
        <sz val="12"/>
        <color rgb="FF000000"/>
        <rFont val="Calibri"/>
        <family val="2"/>
      </rPr>
      <t>konkurentsivõime</t>
    </r>
  </si>
  <si>
    <t>Kantsler</t>
  </si>
  <si>
    <t xml:space="preserve">1. Alarahastus, mis ei kata kinnisvara amortisatsiooni ja hoonete hädapärast remonti. </t>
  </si>
  <si>
    <t xml:space="preserve">1. Hoone kasutuskõlbmatu, riiklike instantside poolt ettekirjutusena hoone sulgemine. </t>
  </si>
  <si>
    <t xml:space="preserve">1. Õpetamine ja teadustöö on häiritud. 
2. Maine kahju. </t>
  </si>
  <si>
    <t xml:space="preserve">Ülikooli kinnisvara pidev alarahastamine ei võimalda ülikooli linnakute ja muu kinnisvara jätkusuutlikku arengut. </t>
  </si>
  <si>
    <r>
      <t xml:space="preserve">M1. Ülikooli kinnisvara arengukava väljatöötamine, mis loob aluse kinnisvara tulukuse kasvatamiseks. 
</t>
    </r>
    <r>
      <rPr>
        <b/>
        <sz val="12"/>
        <color rgb="FF000000"/>
        <rFont val="Calibri"/>
        <family val="2"/>
        <charset val="186"/>
        <scheme val="minor"/>
      </rPr>
      <t>(vaata kommentaari - eelarvestrateegia seletuskirja loetelu lk 41-42)</t>
    </r>
  </si>
  <si>
    <t>1. Kantsler; 
2. Kinnisvaraosakond</t>
  </si>
  <si>
    <t>Uuendatakse kord aastas</t>
  </si>
  <si>
    <t>Kinnisvara ja linnaku juhtimine;</t>
  </si>
  <si>
    <t xml:space="preserve">Lause 36: Ülikooli keskkonnad, nii füüsilised kui ka virtuaalsed, on mugavad ning jätkusuutlikud. Nad toovad häid tegijaid meile tööle ja õppima, lihtsustavad lävimist ülikoolipere endiste liikmete, tulevaste üliõpilaste ning ettevõtjatega. </t>
  </si>
  <si>
    <r>
      <rPr>
        <sz val="12"/>
        <rFont val="Calibri"/>
        <family val="2"/>
        <scheme val="minor"/>
      </rPr>
      <t>1. Finantseeskirja uus versioon, mis hakkas kehtima 2022 juulist, annab kinnisvara finantseerimisele esimese prioriteedi ja võimaldab kinnisvarafondi eraldamist enne eelarve jagamist üksustele.</t>
    </r>
    <r>
      <rPr>
        <sz val="12"/>
        <color rgb="FFFF0000"/>
        <rFont val="Calibri"/>
        <family val="2"/>
        <scheme val="minor"/>
      </rPr>
      <t xml:space="preserve">
</t>
    </r>
    <r>
      <rPr>
        <b/>
        <u/>
        <sz val="12"/>
        <rFont val="Calibri"/>
        <family val="2"/>
        <scheme val="minor"/>
      </rPr>
      <t>Finantseeskiri (link õigusaktile)</t>
    </r>
  </si>
  <si>
    <r>
      <t xml:space="preserve">1.Maandatud jääkriskini, loodud Kinnisvarafond.
2.Linnaku strateegilise visiooni puudumine sõnastatud eraldi uue riskina (RISK 32).
</t>
    </r>
    <r>
      <rPr>
        <b/>
        <sz val="12"/>
        <rFont val="Calibri"/>
        <family val="2"/>
        <scheme val="minor"/>
      </rPr>
      <t>Täpsem selgitus:</t>
    </r>
    <r>
      <rPr>
        <sz val="12"/>
        <rFont val="Calibri"/>
        <family val="2"/>
        <scheme val="minor"/>
      </rPr>
      <t xml:space="preserve"> Risk maatriksist välja - risk on maandatud ning põhitegevustesse integreeritud.</t>
    </r>
  </si>
  <si>
    <r>
      <rPr>
        <sz val="12"/>
        <rFont val="Calibri"/>
        <family val="2"/>
        <scheme val="minor"/>
      </rPr>
      <t>2. 2022 on kokku lepitud suuremad eraldised kinnisvarale aastate lõikes (5a) - lisatud finantseeskirja ja eelarvestrateegia seletuskiri dokumendi viide investeeringute kavaga.</t>
    </r>
    <r>
      <rPr>
        <b/>
        <u/>
        <sz val="12"/>
        <rFont val="Calibri"/>
        <family val="2"/>
        <scheme val="minor"/>
      </rPr>
      <t xml:space="preserve">
Eelarvestrateegia seletuskiri (lk 41-42) </t>
    </r>
  </si>
  <si>
    <r>
      <rPr>
        <sz val="12"/>
        <rFont val="Calibri"/>
        <family val="2"/>
        <scheme val="minor"/>
      </rPr>
      <t xml:space="preserve">3. Kinnitatud on kinnisvara arendamise lähtealused. </t>
    </r>
    <r>
      <rPr>
        <b/>
        <u/>
        <sz val="12"/>
        <rFont val="Calibri"/>
        <family val="2"/>
        <scheme val="minor"/>
      </rPr>
      <t xml:space="preserve">
Kinnisvara arendamise lähtealused - kinnitatud sügisel 2023 (link õigusaktile)</t>
    </r>
  </si>
  <si>
    <r>
      <rPr>
        <sz val="12"/>
        <rFont val="Calibri"/>
        <family val="2"/>
        <scheme val="minor"/>
      </rPr>
      <t xml:space="preserve">4. Kinnisvarafondi eelarve kasutamist vaata Power-Bi raportist (link all). </t>
    </r>
    <r>
      <rPr>
        <b/>
        <u/>
        <sz val="12"/>
        <rFont val="Calibri"/>
        <family val="2"/>
        <scheme val="minor"/>
      </rPr>
      <t xml:space="preserve">
Kinnisvarafond (link siseveebi)</t>
    </r>
  </si>
  <si>
    <t>"Kinnisvara projektid" Power-Bi aruanne (link raportile)</t>
  </si>
  <si>
    <r>
      <t xml:space="preserve">5. Ülikooli linnakute pikaajalise visiooni puudumine viia eraldi riski alla. 
</t>
    </r>
    <r>
      <rPr>
        <sz val="12"/>
        <color theme="8"/>
        <rFont val="Calibri"/>
        <family val="2"/>
        <charset val="186"/>
        <scheme val="minor"/>
      </rPr>
      <t xml:space="preserve">(UUS RISK 32 - vaata "TalTech riskimaatriks (kevad 2024)" tabelit). </t>
    </r>
  </si>
  <si>
    <t>M2.Ülikooli ruumiportfelli andmete korrastamine, kinnisvaraosakonna sisemine audit.</t>
  </si>
  <si>
    <r>
      <rPr>
        <b/>
        <sz val="12"/>
        <rFont val="Calibri"/>
        <family val="2"/>
        <charset val="186"/>
        <scheme val="minor"/>
      </rPr>
      <t>1. Kinnisvaraosakond</t>
    </r>
    <r>
      <rPr>
        <sz val="12"/>
        <rFont val="Calibri"/>
        <family val="2"/>
        <charset val="186"/>
        <scheme val="minor"/>
      </rPr>
      <t xml:space="preserve"> - kuulub põhitegevuse hulka.</t>
    </r>
  </si>
  <si>
    <t>Pidev tegevus / 01. detsember 2024. a.</t>
  </si>
  <si>
    <t xml:space="preserve">Kinnisvara, hoonete ja rajatiste haldus ning arendus; </t>
  </si>
  <si>
    <t xml:space="preserve">Risk 28 </t>
  </si>
  <si>
    <t>Sisekliima ja vaimne tervis</t>
  </si>
  <si>
    <t>Personalijuht</t>
  </si>
  <si>
    <t>1. Teadlikkuse vähesus, stressitaseme tõus või erinevad väärtushinnangute  liikmeskonna hulgas.</t>
  </si>
  <si>
    <t>1. Diskrimineeriv käitumine, mis põhjustab alandatud osapoole kaitsevajaduse.</t>
  </si>
  <si>
    <t xml:space="preserve">1. Mainekahju meediasse jõudmise korral. 
2. Töötajate rahulolu vähenemine ülikooliga. 
3. Võimalikud kohtuvaidlused.
</t>
  </si>
  <si>
    <t>Ebavõrdne kohtlemine liikmeskonna hulgas võib kaasa tuua sisekliima halvenemise, üksikisikute vaimse tervise häired ja ülikoolile suure mainekahju.</t>
  </si>
  <si>
    <t xml:space="preserve">M1. Põhimõtete määratlemine ja avalikustamine, tegevusplaani koostamine. </t>
  </si>
  <si>
    <t>Lause 28: Ülikoolipere on ühtehoidev, peresõbralik ning toetab oma liikmete igakülgset eneseteostust, väärtustades mitmekesisust kui akadeemilise mõttevabaduse põhialust ning murrangulise teaduse ja innovatsiooni käivitavat jõudu.</t>
  </si>
  <si>
    <r>
      <t xml:space="preserve">1. Konsolideeritud RISK 27 alla.
</t>
    </r>
    <r>
      <rPr>
        <b/>
        <sz val="12"/>
        <rFont val="Calibri"/>
        <family val="2"/>
        <scheme val="minor"/>
      </rPr>
      <t xml:space="preserve">Täpsem selgitus: </t>
    </r>
    <r>
      <rPr>
        <sz val="12"/>
        <rFont val="Calibri"/>
        <family val="2"/>
        <scheme val="minor"/>
      </rPr>
      <t xml:space="preserve">Risk maatriksist välja - tegevused on koondatud RISK 27 alla (vaata "TalTech riskimaatriks (kevad 2024)" tabelit).  </t>
    </r>
  </si>
  <si>
    <t xml:space="preserve">M2. Olukorrateadlikkuse tõstmine andmete avalikustamise ja koolituste kaudu. </t>
  </si>
  <si>
    <t xml:space="preserve">Vihjeliin (link) </t>
  </si>
  <si>
    <r>
      <rPr>
        <sz val="12"/>
        <rFont val="Calibri"/>
        <family val="2"/>
        <charset val="186"/>
        <scheme val="minor"/>
      </rPr>
      <t xml:space="preserve">M3. </t>
    </r>
    <r>
      <rPr>
        <sz val="12"/>
        <rFont val="Calibri"/>
        <family val="2"/>
        <scheme val="minor"/>
      </rPr>
      <t xml:space="preserve">Lepitusmenetluse kord, mis sätestab diskrimineerimise juhtumite lahendamise ülikoolis </t>
    </r>
    <r>
      <rPr>
        <b/>
        <sz val="12"/>
        <rFont val="Calibri"/>
        <family val="2"/>
        <charset val="186"/>
        <scheme val="minor"/>
      </rPr>
      <t>(vaata kommentaari - lepitusmenetluse kord).</t>
    </r>
  </si>
  <si>
    <t>Lepitusmenetluse kord (link õigusaktile)</t>
  </si>
  <si>
    <r>
      <rPr>
        <sz val="12"/>
        <rFont val="Calibri"/>
        <family val="2"/>
        <charset val="186"/>
        <scheme val="minor"/>
      </rPr>
      <t>M4. H</t>
    </r>
    <r>
      <rPr>
        <sz val="12"/>
        <rFont val="Calibri"/>
        <family val="2"/>
        <scheme val="minor"/>
      </rPr>
      <t xml:space="preserve">ea tava tutvustamine seminaride ja infotundidega </t>
    </r>
    <r>
      <rPr>
        <b/>
        <sz val="12"/>
        <rFont val="Calibri"/>
        <family val="2"/>
        <charset val="186"/>
        <scheme val="minor"/>
      </rPr>
      <t xml:space="preserve">(vaata kommentaari - head tavad). </t>
    </r>
  </si>
  <si>
    <t xml:space="preserve">Head tavad (link siseveebile) </t>
  </si>
  <si>
    <t xml:space="preserve">M5. Soolise tasakaalu eesmärgi seadmine ülikoolile arengukava võtmenäitajate hulgas. </t>
  </si>
  <si>
    <t xml:space="preserve"> Risk 30</t>
  </si>
  <si>
    <t>Huvide konflikt</t>
  </si>
  <si>
    <t>1. Töötajal on ebapiisavad eetilised tõekspidamised. 
2. Töötajal on ebapiisavad teadmised, mis on huvide konflikt (nt ka korruptiivsed aspektid). 
3. Huvide kontrolli kontrollimehhanismid on ebapiisavad</t>
  </si>
  <si>
    <t>1. Ülikool hangib teenuse/seadme turuhinnast kallimalt või hangib kehvema kvaliteediga/ ebasobiva teenuse/seadme või sõlmib lepingu kontrollimata korruptiivseid aspekte (nt oma töötaja ettevõttelt vm)</t>
  </si>
  <si>
    <t>1. Rahaline kahju, lisaks ebasobiva seadme kasutamine, sest puudub raha sobiva seadme/toote ostmiseks või korruptsiooni ilmnemisest tingitud rahaline või maine kahju</t>
  </si>
  <si>
    <t>Huvide konfliktid lepingutes võivad tuua kaasa mainekahju või tekitada ülikoolile täiendavaid kahjunõudeid, ettekirjutusi.</t>
  </si>
  <si>
    <r>
      <t>M1. K</t>
    </r>
    <r>
      <rPr>
        <sz val="12"/>
        <rFont val="Calibri"/>
        <family val="2"/>
        <scheme val="minor"/>
      </rPr>
      <t xml:space="preserve">orruptsiooni ja huvide konflikti vältimine avalikus sektoris Moodle’i kursus </t>
    </r>
    <r>
      <rPr>
        <b/>
        <sz val="12"/>
        <rFont val="Calibri"/>
        <family val="2"/>
        <charset val="186"/>
        <scheme val="minor"/>
      </rPr>
      <t>(vaata kommentaari - link koolitusele)</t>
    </r>
    <r>
      <rPr>
        <sz val="12"/>
        <rFont val="Calibri"/>
        <family val="2"/>
        <scheme val="minor"/>
      </rPr>
      <t xml:space="preserve">. </t>
    </r>
  </si>
  <si>
    <r>
      <t>1. Rahandusosakond -</t>
    </r>
    <r>
      <rPr>
        <sz val="12"/>
        <rFont val="Calibri"/>
        <family val="2"/>
        <charset val="186"/>
        <scheme val="minor"/>
      </rPr>
      <t xml:space="preserve"> Moodle kursus;</t>
    </r>
    <r>
      <rPr>
        <b/>
        <sz val="12"/>
        <rFont val="Calibri"/>
        <family val="2"/>
        <charset val="186"/>
        <scheme val="minor"/>
      </rPr>
      <t xml:space="preserve">
2. Peajurist /(valdkonna) juristid  -</t>
    </r>
    <r>
      <rPr>
        <sz val="12"/>
        <rFont val="Calibri"/>
        <family val="2"/>
        <charset val="186"/>
        <scheme val="minor"/>
      </rPr>
      <t xml:space="preserve"> huvide konflikti teemadel nõustab, kooskõlastab tehingud riski maandatuse korral.</t>
    </r>
  </si>
  <si>
    <t>1. Tegevus tehtud - Moodle kursus avatud ja kättesaadav kõigile (kursust võimalik kõigil sooritada). 
2. Pidev tegevus - nõustamine.</t>
  </si>
  <si>
    <t>Õigusteenuste tugiprotsess;</t>
  </si>
  <si>
    <t>Lause 29: Kõrge akadeemiline kultuur ja teaduspõhine probleemikäsitlus on uute ideede kasvulavaks ning praktiline meel lahenduste kiireks rakendajaks.</t>
  </si>
  <si>
    <t>Link "korruptsiooni ja huvide konflikti vältimise" koolitusele</t>
  </si>
  <si>
    <r>
      <t xml:space="preserve">1. Maandatud jääkriskini (regulatsioonides vastutused jagatud ja juhendid koostatud).
</t>
    </r>
    <r>
      <rPr>
        <b/>
        <sz val="12"/>
        <rFont val="Calibri"/>
        <family val="2"/>
        <scheme val="minor"/>
      </rPr>
      <t>Täpsem selgitus:</t>
    </r>
    <r>
      <rPr>
        <sz val="12"/>
        <rFont val="Calibri"/>
        <family val="2"/>
        <scheme val="minor"/>
      </rPr>
      <t xml:space="preserve"> Risk läheb maatriksist välja - tegevused on tehtud või pidevas töös/tegevuses.  </t>
    </r>
  </si>
  <si>
    <t>Huvide konflikti vältimise ja korruptsiooni ennetamise kord - Töökorralduse eeskiri (link õigusaktile)</t>
  </si>
  <si>
    <t>Huvide konflikti juhend (link siseveebi)</t>
  </si>
  <si>
    <t xml:space="preserve">M2. Täiendavad koolitused, pidev teadvustamine, täiendada "Näited võimalikest huvide konflikti situatsioonidest ja käitumisjuhised".  </t>
  </si>
  <si>
    <r>
      <rPr>
        <b/>
        <sz val="12"/>
        <rFont val="Calibri"/>
        <family val="2"/>
        <charset val="186"/>
        <scheme val="minor"/>
      </rPr>
      <t xml:space="preserve">1. Peajurist /juristid -  </t>
    </r>
    <r>
      <rPr>
        <sz val="12"/>
        <rFont val="Calibri"/>
        <family val="2"/>
        <charset val="186"/>
        <scheme val="minor"/>
      </rPr>
      <t xml:space="preserve">Nõustamine, meeldetuletamine, kontroll, sh juristid pööravad kõrgendatud tähelepanu tehingutes huvide konflikti riski maandamisele, mh väljendatud lepingute eeskirjas ja ettevõtluslepingute sõlmimise korralduses </t>
    </r>
    <r>
      <rPr>
        <b/>
        <sz val="12"/>
        <rFont val="Calibri"/>
        <family val="2"/>
        <charset val="186"/>
        <scheme val="minor"/>
      </rPr>
      <t>(vaata kommentaare kommentaari lahtris).</t>
    </r>
  </si>
  <si>
    <t>Ettevõtluskoostöö korraldus ülikoolis (link siseveebi)</t>
  </si>
  <si>
    <t>Asjaajamiseeskiri (link õigusaktile)</t>
  </si>
  <si>
    <t>RISKIDE LIIGITUS</t>
  </si>
  <si>
    <t>PROTSESSIDE LOETELU SUVI 2024</t>
  </si>
  <si>
    <t xml:space="preserve">ÜLDJUHTIMINE </t>
  </si>
  <si>
    <t xml:space="preserve">Siseauditeerimine; </t>
  </si>
  <si>
    <t xml:space="preserve">Juhtimine ja esindamine; </t>
  </si>
  <si>
    <t>Taristute koordineerimine ja juhtimine;</t>
  </si>
  <si>
    <t xml:space="preserve">Eetika küsimuste juhtimine; </t>
  </si>
  <si>
    <t>7. Välisriskid;</t>
  </si>
  <si>
    <t xml:space="preserve">Rahvusvahelise koostöö juhtimine; </t>
  </si>
  <si>
    <t xml:space="preserve">Riskide juhtimine; </t>
  </si>
  <si>
    <t xml:space="preserve">Muudatuste ja parendusvajaduste juhtimine; </t>
  </si>
  <si>
    <t xml:space="preserve">Poliitikate kujundamine; </t>
  </si>
  <si>
    <t>Infohalduse koordineerimine;</t>
  </si>
  <si>
    <t xml:space="preserve">Kriiside juhtimine; </t>
  </si>
  <si>
    <t xml:space="preserve">TEADUS JA ARENDUS </t>
  </si>
  <si>
    <r>
      <t xml:space="preserve">*Teadustaristu juhtimine </t>
    </r>
    <r>
      <rPr>
        <sz val="11"/>
        <color theme="8"/>
        <rFont val="Calibri"/>
        <family val="2"/>
        <charset val="186"/>
        <scheme val="minor"/>
      </rPr>
      <t>(Taristute koordineerimine alamprotsess);</t>
    </r>
  </si>
  <si>
    <r>
      <t xml:space="preserve">*Teadustegevuse strateegiline juhtimine </t>
    </r>
    <r>
      <rPr>
        <sz val="11"/>
        <color theme="8"/>
        <rFont val="Calibri"/>
        <family val="2"/>
        <charset val="186"/>
        <scheme val="minor"/>
      </rPr>
      <t>(Strateegiline juhtimine alamprotsess);</t>
    </r>
  </si>
  <si>
    <t xml:space="preserve">Raamatukogu teenuse osutamine; </t>
  </si>
  <si>
    <t xml:space="preserve">Muuseumi teenuse osutamine; </t>
  </si>
  <si>
    <t xml:space="preserve">Kirjastuse teenuse osutamine; </t>
  </si>
  <si>
    <t xml:space="preserve">ÕPPIMINE JA ÕPETAMINE </t>
  </si>
  <si>
    <r>
      <t>*Õppetaristu juhtimine (</t>
    </r>
    <r>
      <rPr>
        <sz val="11"/>
        <color theme="4"/>
        <rFont val="Calibri"/>
        <family val="2"/>
        <charset val="186"/>
        <scheme val="minor"/>
      </rPr>
      <t>Taristute juhtimise alamprotsessis</t>
    </r>
    <r>
      <rPr>
        <sz val="11"/>
        <rFont val="Calibri"/>
        <family val="2"/>
        <scheme val="minor"/>
      </rPr>
      <t>);</t>
    </r>
  </si>
  <si>
    <r>
      <t>*Õppetegevuse strateegiline juhtimine</t>
    </r>
    <r>
      <rPr>
        <sz val="11"/>
        <color theme="8"/>
        <rFont val="Calibri"/>
        <family val="2"/>
        <charset val="186"/>
        <scheme val="minor"/>
      </rPr>
      <t xml:space="preserve"> (Strateegiline juhtimine alamprotsess)</t>
    </r>
    <r>
      <rPr>
        <sz val="11"/>
        <color theme="1"/>
        <rFont val="Calibri"/>
        <family val="2"/>
        <charset val="186"/>
        <scheme val="minor"/>
      </rPr>
      <t>;</t>
    </r>
  </si>
  <si>
    <t>Üliõpilaskonna juhtimine;</t>
  </si>
  <si>
    <t>Vilistlassuhete koordineerimine;</t>
  </si>
  <si>
    <t>Arengufondi stipendiumite välja andmise ja annetuste vastuvõtmise koordineerimine;</t>
  </si>
  <si>
    <t>Ülikooli sporditegevuste koordineerimine;</t>
  </si>
  <si>
    <t xml:space="preserve">Täiendusõppe teenuse osutamine; </t>
  </si>
  <si>
    <t xml:space="preserve">Tehnoloogiakooli teenuse osutamine; </t>
  </si>
  <si>
    <t>Eksami- ja olümpiaadikooli teenuse osutamine;</t>
  </si>
  <si>
    <t xml:space="preserve">Avatud õppe teenuse osutamine; </t>
  </si>
  <si>
    <t xml:space="preserve">ETTEVÕTLIK ÜLIKOOL </t>
  </si>
  <si>
    <t>Ettevõtluskoostöö projektide juhtimine;</t>
  </si>
  <si>
    <t>Intellektuaalomand ja kommertsialiseerimine;</t>
  </si>
  <si>
    <t xml:space="preserve">Ettevõtluslepingute sõlmimine ja tugiteenuste osutamine; </t>
  </si>
  <si>
    <t xml:space="preserve">TUGITEENUSED </t>
  </si>
  <si>
    <t xml:space="preserve">Asjaajamine ja dokumendihaldus; </t>
  </si>
  <si>
    <t xml:space="preserve">Turvateenus ja vara säilitamine; </t>
  </si>
  <si>
    <r>
      <rPr>
        <b/>
        <sz val="16"/>
        <color theme="0"/>
        <rFont val="Calibri"/>
        <family val="2"/>
        <charset val="186"/>
        <scheme val="minor"/>
      </rPr>
      <t>TalTech riskiprofiili koondtabel</t>
    </r>
    <r>
      <rPr>
        <b/>
        <sz val="12"/>
        <color theme="0"/>
        <rFont val="Calibri"/>
        <family val="2"/>
        <charset val="186"/>
        <scheme val="minor"/>
      </rPr>
      <t xml:space="preserve">
</t>
    </r>
    <r>
      <rPr>
        <sz val="12"/>
        <color theme="0"/>
        <rFont val="Calibri"/>
        <family val="2"/>
        <charset val="186"/>
        <scheme val="minor"/>
      </rPr>
      <t>(Skooride tulemused + riski kirjeldused - vajalik riskiprofiili koostamiseks)</t>
    </r>
  </si>
  <si>
    <t>RISKIDE HINDAMINE  Tõenäosus</t>
  </si>
  <si>
    <t>RISKIDE HINDAMINE Mõju</t>
  </si>
  <si>
    <t>RISKIDE HINDAMINE Skoor</t>
  </si>
  <si>
    <t>Teadus</t>
  </si>
  <si>
    <t>JÄÄKRISKIDE ja KONSOLIDEERITUD RISKIDE SKOORID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</si>
</sst>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25]dd\.\ mmmm\ yyyy&quot;. a.&quot;;@"/>
  </numFmts>
  <fonts count="75" x14ac:knownFonts="1">
    <font>
      <sz val="11"/>
      <color theme="1"/>
      <name val="Calibri"/>
      <family val="2"/>
      <scheme val="minor"/>
    </font>
    <font>
      <sz val="11"/>
      <color theme="1"/>
      <name val="Calibri"/>
      <family val="2"/>
      <charset val="186"/>
      <scheme val="minor"/>
    </font>
    <font>
      <sz val="11"/>
      <color theme="1"/>
      <name val="Calibri"/>
      <family val="2"/>
      <charset val="186"/>
      <scheme val="minor"/>
    </font>
    <font>
      <b/>
      <sz val="11"/>
      <color theme="1"/>
      <name val="Calibri"/>
      <family val="2"/>
      <charset val="186"/>
      <scheme val="minor"/>
    </font>
    <font>
      <u/>
      <sz val="11"/>
      <color theme="10"/>
      <name val="Calibri"/>
      <family val="2"/>
      <scheme val="minor"/>
    </font>
    <font>
      <sz val="12"/>
      <color theme="1"/>
      <name val="Calibri"/>
      <family val="2"/>
      <scheme val="minor"/>
    </font>
    <font>
      <sz val="10"/>
      <name val="Arial"/>
      <family val="2"/>
    </font>
    <font>
      <b/>
      <sz val="12"/>
      <name val="Verdana"/>
      <family val="2"/>
    </font>
    <font>
      <sz val="12"/>
      <color theme="1"/>
      <name val="Verdana"/>
      <family val="2"/>
    </font>
    <font>
      <sz val="12"/>
      <color theme="1"/>
      <name val="Calibri"/>
      <family val="2"/>
      <charset val="186"/>
      <scheme val="minor"/>
    </font>
    <font>
      <sz val="11"/>
      <name val="Calibri"/>
      <family val="2"/>
      <charset val="186"/>
      <scheme val="minor"/>
    </font>
    <font>
      <sz val="12"/>
      <name val="Calibri"/>
      <family val="2"/>
      <charset val="186"/>
      <scheme val="minor"/>
    </font>
    <font>
      <sz val="11"/>
      <color rgb="FF3F3F76"/>
      <name val="Calibri"/>
      <family val="2"/>
      <charset val="186"/>
      <scheme val="minor"/>
    </font>
    <font>
      <b/>
      <sz val="11"/>
      <color rgb="FFFA7D00"/>
      <name val="Calibri"/>
      <family val="2"/>
      <charset val="186"/>
      <scheme val="minor"/>
    </font>
    <font>
      <b/>
      <sz val="12"/>
      <name val="Calibri"/>
      <family val="2"/>
      <charset val="186"/>
      <scheme val="minor"/>
    </font>
    <font>
      <b/>
      <sz val="12"/>
      <color theme="1"/>
      <name val="Calibri"/>
      <family val="2"/>
      <charset val="186"/>
      <scheme val="minor"/>
    </font>
    <font>
      <sz val="11"/>
      <color rgb="FFFF0000"/>
      <name val="Calibri"/>
      <family val="2"/>
      <scheme val="minor"/>
    </font>
    <font>
      <sz val="12"/>
      <color rgb="FFFF0000"/>
      <name val="Calibri"/>
      <family val="2"/>
      <charset val="186"/>
      <scheme val="minor"/>
    </font>
    <font>
      <sz val="8"/>
      <name val="Calibri"/>
      <family val="2"/>
      <scheme val="minor"/>
    </font>
    <font>
      <sz val="12"/>
      <name val="Calibri"/>
      <family val="2"/>
      <scheme val="minor"/>
    </font>
    <font>
      <sz val="12"/>
      <color theme="5"/>
      <name val="Calibri"/>
      <family val="2"/>
      <charset val="186"/>
      <scheme val="minor"/>
    </font>
    <font>
      <sz val="12"/>
      <color rgb="FF000000"/>
      <name val="Calibri"/>
      <family val="2"/>
      <charset val="186"/>
      <scheme val="minor"/>
    </font>
    <font>
      <u/>
      <sz val="12"/>
      <name val="Calibri"/>
      <family val="2"/>
      <scheme val="minor"/>
    </font>
    <font>
      <b/>
      <sz val="12"/>
      <name val="Calibri"/>
      <family val="2"/>
      <scheme val="minor"/>
    </font>
    <font>
      <b/>
      <sz val="12"/>
      <color theme="1"/>
      <name val="Calibri"/>
      <family val="2"/>
      <scheme val="minor"/>
    </font>
    <font>
      <sz val="12"/>
      <color rgb="FFFF0000"/>
      <name val="Calibri"/>
      <family val="2"/>
      <scheme val="minor"/>
    </font>
    <font>
      <sz val="11"/>
      <name val="Calibri"/>
      <family val="2"/>
      <scheme val="minor"/>
    </font>
    <font>
      <b/>
      <sz val="12"/>
      <color rgb="FFFF0000"/>
      <name val="Calibri"/>
      <family val="2"/>
      <scheme val="minor"/>
    </font>
    <font>
      <sz val="11"/>
      <color theme="8"/>
      <name val="Calibri"/>
      <family val="2"/>
      <scheme val="minor"/>
    </font>
    <font>
      <i/>
      <sz val="12"/>
      <name val="Calibri"/>
      <family val="2"/>
      <scheme val="minor"/>
    </font>
    <font>
      <sz val="12"/>
      <name val="Calibri"/>
      <family val="2"/>
    </font>
    <font>
      <strike/>
      <sz val="12"/>
      <color rgb="FFFF0000"/>
      <name val="Calibri"/>
      <family val="2"/>
      <scheme val="minor"/>
    </font>
    <font>
      <b/>
      <sz val="11"/>
      <color theme="9"/>
      <name val="Calibri"/>
      <family val="2"/>
      <charset val="186"/>
      <scheme val="minor"/>
    </font>
    <font>
      <b/>
      <sz val="12"/>
      <color rgb="FF000000"/>
      <name val="Calibri"/>
      <family val="2"/>
      <charset val="186"/>
      <scheme val="minor"/>
    </font>
    <font>
      <sz val="12"/>
      <color rgb="FF000000"/>
      <name val="Calibri"/>
      <family val="2"/>
      <scheme val="minor"/>
    </font>
    <font>
      <b/>
      <u/>
      <sz val="12"/>
      <name val="Calibri"/>
      <family val="2"/>
      <scheme val="minor"/>
    </font>
    <font>
      <b/>
      <sz val="12"/>
      <color rgb="FF000000"/>
      <name val="Calibri"/>
      <family val="2"/>
      <scheme val="minor"/>
    </font>
    <font>
      <sz val="12"/>
      <color rgb="FF000000"/>
      <name val="Calibri"/>
      <family val="2"/>
    </font>
    <font>
      <b/>
      <u/>
      <sz val="12"/>
      <name val="Calibri"/>
      <family val="2"/>
      <charset val="186"/>
      <scheme val="minor"/>
    </font>
    <font>
      <i/>
      <sz val="12"/>
      <color rgb="FF000000"/>
      <name val="Calibri"/>
      <family val="2"/>
    </font>
    <font>
      <sz val="12"/>
      <color rgb="FFFF0000"/>
      <name val="Calibri"/>
      <family val="2"/>
    </font>
    <font>
      <sz val="12"/>
      <name val="Calibri"/>
      <family val="2"/>
      <charset val="186"/>
    </font>
    <font>
      <b/>
      <sz val="16"/>
      <name val="Verdana"/>
      <family val="2"/>
      <charset val="186"/>
    </font>
    <font>
      <b/>
      <sz val="14"/>
      <name val="Verdana"/>
      <family val="2"/>
      <charset val="186"/>
    </font>
    <font>
      <b/>
      <sz val="12"/>
      <color rgb="FF000000"/>
      <name val="Verdana"/>
      <family val="2"/>
      <charset val="186"/>
    </font>
    <font>
      <b/>
      <sz val="12"/>
      <color rgb="FFFFFFFF"/>
      <name val="Verdana"/>
      <family val="2"/>
      <charset val="186"/>
    </font>
    <font>
      <sz val="12"/>
      <color rgb="FFFFFFFF"/>
      <name val="Verdana"/>
      <family val="2"/>
      <charset val="186"/>
    </font>
    <font>
      <b/>
      <sz val="12"/>
      <name val="Verdana"/>
      <family val="2"/>
      <charset val="186"/>
    </font>
    <font>
      <sz val="12"/>
      <name val="Verdana"/>
      <family val="2"/>
      <charset val="186"/>
    </font>
    <font>
      <sz val="12"/>
      <color rgb="FF000000"/>
      <name val="Verdana"/>
      <family val="2"/>
      <charset val="186"/>
    </font>
    <font>
      <b/>
      <sz val="12"/>
      <color rgb="FFFF0000"/>
      <name val="Verdana"/>
      <family val="2"/>
    </font>
    <font>
      <sz val="11"/>
      <color rgb="FF000000"/>
      <name val="Calibri"/>
      <family val="2"/>
      <charset val="186"/>
      <scheme val="minor"/>
    </font>
    <font>
      <b/>
      <sz val="12"/>
      <color rgb="FF000000"/>
      <name val="Verdana"/>
      <family val="2"/>
    </font>
    <font>
      <b/>
      <sz val="12"/>
      <color theme="0"/>
      <name val="Calibri"/>
      <family val="2"/>
      <scheme val="minor"/>
    </font>
    <font>
      <b/>
      <sz val="12"/>
      <color theme="0"/>
      <name val="Calibri"/>
      <family val="2"/>
      <charset val="186"/>
      <scheme val="minor"/>
    </font>
    <font>
      <sz val="12"/>
      <color theme="0"/>
      <name val="Calibri"/>
      <family val="2"/>
      <charset val="186"/>
      <scheme val="minor"/>
    </font>
    <font>
      <b/>
      <u/>
      <sz val="12"/>
      <color rgb="FFFF0000"/>
      <name val="Calibri"/>
      <family val="2"/>
      <scheme val="minor"/>
    </font>
    <font>
      <b/>
      <sz val="16"/>
      <color theme="0"/>
      <name val="Calibri"/>
      <family val="2"/>
      <charset val="186"/>
      <scheme val="minor"/>
    </font>
    <font>
      <b/>
      <sz val="16"/>
      <color theme="1"/>
      <name val="Calibri"/>
      <family val="2"/>
      <charset val="186"/>
      <scheme val="minor"/>
    </font>
    <font>
      <b/>
      <sz val="11"/>
      <name val="Calibri"/>
      <family val="2"/>
      <scheme val="minor"/>
    </font>
    <font>
      <sz val="11"/>
      <color theme="8"/>
      <name val="Calibri"/>
      <family val="2"/>
      <charset val="186"/>
      <scheme val="minor"/>
    </font>
    <font>
      <sz val="11"/>
      <name val="Calibri"/>
      <family val="2"/>
      <charset val="1"/>
      <scheme val="minor"/>
    </font>
    <font>
      <sz val="12"/>
      <color theme="8"/>
      <name val="Calibri"/>
      <family val="2"/>
      <charset val="186"/>
      <scheme val="minor"/>
    </font>
    <font>
      <b/>
      <sz val="14"/>
      <color theme="0"/>
      <name val="Calibri"/>
      <family val="2"/>
      <scheme val="minor"/>
    </font>
    <font>
      <b/>
      <i/>
      <u/>
      <sz val="12"/>
      <name val="Calibri"/>
      <family val="2"/>
      <charset val="186"/>
      <scheme val="minor"/>
    </font>
    <font>
      <b/>
      <sz val="12"/>
      <color rgb="FF0D0D0D"/>
      <name val="Calibri"/>
      <family val="2"/>
      <charset val="186"/>
      <scheme val="minor"/>
    </font>
    <font>
      <sz val="12"/>
      <color rgb="FF0D0D0D"/>
      <name val="Calibri"/>
      <family val="2"/>
      <charset val="186"/>
      <scheme val="minor"/>
    </font>
    <font>
      <b/>
      <sz val="16"/>
      <color theme="0"/>
      <name val="Calibri"/>
      <family val="2"/>
      <scheme val="minor"/>
    </font>
    <font>
      <b/>
      <sz val="16"/>
      <name val="Calibri"/>
      <family val="2"/>
      <scheme val="minor"/>
    </font>
    <font>
      <u/>
      <sz val="12"/>
      <color rgb="FF000000"/>
      <name val="Calibri"/>
      <family val="2"/>
      <scheme val="minor"/>
    </font>
    <font>
      <b/>
      <u/>
      <sz val="12"/>
      <name val="Calibri"/>
      <family val="2"/>
      <charset val="186"/>
    </font>
    <font>
      <u/>
      <sz val="11"/>
      <color rgb="FF000000"/>
      <name val="Calibri"/>
      <family val="2"/>
      <scheme val="minor"/>
    </font>
    <font>
      <sz val="12"/>
      <color rgb="FF000000"/>
      <name val="Calibri"/>
      <family val="2"/>
      <charset val="186"/>
    </font>
    <font>
      <i/>
      <sz val="12"/>
      <name val="Calibri"/>
      <family val="2"/>
      <charset val="186"/>
      <scheme val="minor"/>
    </font>
    <font>
      <sz val="11"/>
      <color theme="4"/>
      <name val="Calibri"/>
      <family val="2"/>
      <charset val="186"/>
      <scheme val="minor"/>
    </font>
  </fonts>
  <fills count="14">
    <fill>
      <patternFill patternType="none"/>
    </fill>
    <fill>
      <patternFill patternType="gray125"/>
    </fill>
    <fill>
      <patternFill patternType="solid">
        <fgColor rgb="FFFFCC99"/>
      </patternFill>
    </fill>
    <fill>
      <patternFill patternType="solid">
        <fgColor rgb="FFF2F2F2"/>
      </patternFill>
    </fill>
    <fill>
      <patternFill patternType="solid">
        <fgColor rgb="FFFFFFFF"/>
        <bgColor indexed="64"/>
      </patternFill>
    </fill>
    <fill>
      <patternFill patternType="solid">
        <fgColor theme="7" tint="0.79998168889431442"/>
        <bgColor indexed="64"/>
      </patternFill>
    </fill>
    <fill>
      <patternFill patternType="solid">
        <fgColor rgb="FFE2CFF1"/>
        <bgColor indexed="64"/>
      </patternFill>
    </fill>
    <fill>
      <patternFill patternType="solid">
        <fgColor theme="5" tint="0.59999389629810485"/>
        <bgColor indexed="64"/>
      </patternFill>
    </fill>
    <fill>
      <patternFill patternType="solid">
        <fgColor rgb="FFDBDBDB"/>
        <bgColor rgb="FF000000"/>
      </patternFill>
    </fill>
    <fill>
      <patternFill patternType="solid">
        <fgColor rgb="FFE4067E"/>
        <bgColor rgb="FF000000"/>
      </patternFill>
    </fill>
    <fill>
      <patternFill patternType="solid">
        <fgColor rgb="FFEDEDF2"/>
        <bgColor rgb="FF000000"/>
      </patternFill>
    </fill>
    <fill>
      <patternFill patternType="solid">
        <fgColor rgb="FF272048"/>
        <bgColor indexed="64"/>
      </patternFill>
    </fill>
    <fill>
      <patternFill patternType="solid">
        <fgColor theme="7"/>
        <bgColor indexed="64"/>
      </patternFill>
    </fill>
    <fill>
      <patternFill patternType="solid">
        <fgColor theme="9"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diagonal/>
    </border>
  </borders>
  <cellStyleXfs count="6">
    <xf numFmtId="0" fontId="0" fillId="0" borderId="0"/>
    <xf numFmtId="0" fontId="4" fillId="0" borderId="0" applyNumberFormat="0" applyFill="0" applyBorder="0" applyAlignment="0" applyProtection="0"/>
    <xf numFmtId="0" fontId="6" fillId="0" borderId="0"/>
    <xf numFmtId="0" fontId="12" fillId="2" borderId="2" applyNumberFormat="0" applyAlignment="0" applyProtection="0"/>
    <xf numFmtId="0" fontId="13" fillId="3" borderId="2" applyNumberFormat="0" applyAlignment="0" applyProtection="0"/>
    <xf numFmtId="0" fontId="5" fillId="0" borderId="0"/>
  </cellStyleXfs>
  <cellXfs count="251">
    <xf numFmtId="0" fontId="0" fillId="0" borderId="0" xfId="0"/>
    <xf numFmtId="0" fontId="8" fillId="0" borderId="0" xfId="0" applyFont="1"/>
    <xf numFmtId="0" fontId="3" fillId="0" borderId="0" xfId="0" applyFont="1"/>
    <xf numFmtId="0" fontId="10" fillId="0" borderId="0" xfId="0" applyFont="1"/>
    <xf numFmtId="0" fontId="16" fillId="0" borderId="0" xfId="0" applyFont="1" applyAlignment="1">
      <alignment wrapText="1"/>
    </xf>
    <xf numFmtId="0" fontId="16" fillId="0" borderId="0" xfId="0" applyFont="1"/>
    <xf numFmtId="0" fontId="19" fillId="0" borderId="1" xfId="0" applyFont="1" applyBorder="1" applyAlignment="1">
      <alignment horizontal="center" vertical="center" wrapText="1"/>
    </xf>
    <xf numFmtId="0" fontId="5" fillId="0" borderId="1" xfId="0" applyFont="1" applyBorder="1" applyAlignment="1">
      <alignment horizontal="center" vertical="center"/>
    </xf>
    <xf numFmtId="0" fontId="9" fillId="0" borderId="0" xfId="0" applyFont="1" applyAlignment="1">
      <alignment horizontal="center" vertical="center" wrapText="1"/>
    </xf>
    <xf numFmtId="0" fontId="9" fillId="0" borderId="0" xfId="0" applyFont="1" applyAlignment="1">
      <alignment vertical="center" wrapText="1"/>
    </xf>
    <xf numFmtId="0" fontId="9" fillId="0" borderId="0" xfId="0" applyFont="1"/>
    <xf numFmtId="0" fontId="20" fillId="0" borderId="0" xfId="0" applyFont="1" applyAlignment="1">
      <alignment wrapText="1"/>
    </xf>
    <xf numFmtId="0" fontId="20" fillId="0" borderId="0" xfId="0" applyFont="1"/>
    <xf numFmtId="0" fontId="17" fillId="0" borderId="0" xfId="0" applyFont="1"/>
    <xf numFmtId="0" fontId="25" fillId="0" borderId="1" xfId="0" applyFont="1" applyBorder="1" applyAlignment="1">
      <alignment horizontal="center" vertical="center" wrapText="1"/>
    </xf>
    <xf numFmtId="1" fontId="5" fillId="0" borderId="1" xfId="0" applyNumberFormat="1" applyFont="1" applyBorder="1" applyAlignment="1">
      <alignment horizontal="center" vertical="center" wrapText="1"/>
    </xf>
    <xf numFmtId="1" fontId="5" fillId="0" borderId="1" xfId="0" applyNumberFormat="1" applyFont="1" applyBorder="1" applyAlignment="1">
      <alignment horizontal="center" vertical="center"/>
    </xf>
    <xf numFmtId="0" fontId="19" fillId="0" borderId="5" xfId="1" applyFont="1" applyFill="1" applyBorder="1" applyAlignment="1">
      <alignment horizontal="center" vertical="center" wrapText="1"/>
    </xf>
    <xf numFmtId="0" fontId="0" fillId="4" borderId="0" xfId="0" applyFill="1"/>
    <xf numFmtId="0" fontId="19" fillId="0" borderId="0" xfId="1" applyFont="1" applyFill="1" applyBorder="1" applyAlignment="1">
      <alignment horizontal="center" vertical="center" wrapText="1"/>
    </xf>
    <xf numFmtId="0" fontId="19" fillId="0" borderId="1" xfId="1" applyFont="1" applyFill="1" applyBorder="1" applyAlignment="1">
      <alignment horizontal="center" vertical="center" wrapText="1"/>
    </xf>
    <xf numFmtId="1" fontId="15" fillId="0" borderId="1" xfId="0" applyNumberFormat="1" applyFont="1" applyBorder="1" applyAlignment="1">
      <alignment horizontal="center" vertical="center"/>
    </xf>
    <xf numFmtId="1" fontId="19" fillId="0" borderId="1" xfId="0" applyNumberFormat="1" applyFont="1" applyBorder="1" applyAlignment="1">
      <alignment horizontal="center" vertical="center" wrapText="1"/>
    </xf>
    <xf numFmtId="0" fontId="22" fillId="0" borderId="0" xfId="1" applyFont="1" applyBorder="1" applyAlignment="1">
      <alignment vertical="center" wrapText="1"/>
    </xf>
    <xf numFmtId="1" fontId="9" fillId="0" borderId="1" xfId="0" applyNumberFormat="1" applyFont="1" applyBorder="1" applyAlignment="1">
      <alignment horizontal="center" vertical="center" wrapText="1"/>
    </xf>
    <xf numFmtId="1" fontId="5" fillId="6" borderId="1" xfId="0" applyNumberFormat="1" applyFont="1" applyFill="1" applyBorder="1" applyAlignment="1">
      <alignment horizontal="center" vertical="center" wrapText="1"/>
    </xf>
    <xf numFmtId="0" fontId="25" fillId="0" borderId="1" xfId="0" applyFont="1" applyBorder="1" applyAlignment="1">
      <alignment vertical="center" wrapText="1"/>
    </xf>
    <xf numFmtId="0" fontId="5" fillId="0" borderId="1" xfId="0" applyFont="1" applyBorder="1"/>
    <xf numFmtId="0" fontId="5" fillId="0" borderId="5" xfId="0" applyFont="1" applyBorder="1" applyAlignment="1">
      <alignment horizontal="center" vertical="center" wrapText="1"/>
    </xf>
    <xf numFmtId="0" fontId="19" fillId="0" borderId="1" xfId="0" applyFont="1" applyBorder="1" applyAlignment="1">
      <alignment vertical="center" wrapText="1"/>
    </xf>
    <xf numFmtId="0" fontId="19" fillId="0" borderId="7" xfId="0" applyFont="1" applyBorder="1" applyAlignment="1">
      <alignment horizontal="center" vertical="center" wrapText="1"/>
    </xf>
    <xf numFmtId="0" fontId="32" fillId="0" borderId="0" xfId="0" applyFont="1"/>
    <xf numFmtId="0" fontId="11"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31" fillId="0" borderId="1" xfId="0" applyFont="1" applyBorder="1" applyAlignment="1">
      <alignment vertical="center" wrapText="1"/>
    </xf>
    <xf numFmtId="0" fontId="34"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14" fillId="0" borderId="1" xfId="0" applyFont="1" applyBorder="1" applyAlignment="1">
      <alignment horizontal="center" vertical="center"/>
    </xf>
    <xf numFmtId="0" fontId="19" fillId="0" borderId="1" xfId="1" applyFont="1" applyBorder="1" applyAlignment="1">
      <alignment horizontal="center" vertical="center" wrapText="1"/>
    </xf>
    <xf numFmtId="0" fontId="23" fillId="0" borderId="7" xfId="0" applyFont="1" applyBorder="1" applyAlignment="1">
      <alignment horizontal="center" vertical="center" wrapText="1"/>
    </xf>
    <xf numFmtId="0" fontId="19" fillId="0" borderId="10" xfId="1" applyFont="1" applyFill="1" applyBorder="1" applyAlignment="1">
      <alignment horizontal="center" vertical="center" wrapText="1"/>
    </xf>
    <xf numFmtId="0" fontId="14" fillId="7" borderId="1" xfId="0" applyFont="1" applyFill="1" applyBorder="1" applyAlignment="1" applyProtection="1">
      <alignment horizontal="center" vertical="center" wrapText="1"/>
      <protection locked="0"/>
    </xf>
    <xf numFmtId="0" fontId="14" fillId="7" borderId="7" xfId="0" applyFont="1" applyFill="1" applyBorder="1" applyAlignment="1" applyProtection="1">
      <alignment horizontal="center" vertical="center" wrapText="1"/>
      <protection locked="0"/>
    </xf>
    <xf numFmtId="0" fontId="11" fillId="7" borderId="1" xfId="0" applyFont="1" applyFill="1" applyBorder="1" applyAlignment="1" applyProtection="1">
      <alignment horizontal="center" vertical="center" wrapText="1"/>
      <protection locked="0"/>
    </xf>
    <xf numFmtId="0" fontId="23" fillId="7" borderId="1" xfId="0" applyFont="1" applyFill="1" applyBorder="1" applyAlignment="1" applyProtection="1">
      <alignment horizontal="center" vertical="center" wrapText="1"/>
      <protection locked="0"/>
    </xf>
    <xf numFmtId="0" fontId="23" fillId="7" borderId="7" xfId="0" applyFont="1" applyFill="1" applyBorder="1" applyAlignment="1" applyProtection="1">
      <alignment horizontal="center" vertical="center" wrapText="1"/>
      <protection locked="0"/>
    </xf>
    <xf numFmtId="0" fontId="23" fillId="7" borderId="8" xfId="0" applyFont="1" applyFill="1" applyBorder="1" applyAlignment="1" applyProtection="1">
      <alignment horizontal="center" vertical="center" wrapText="1"/>
      <protection locked="0"/>
    </xf>
    <xf numFmtId="0" fontId="19" fillId="7" borderId="5" xfId="0" applyFont="1" applyFill="1" applyBorder="1" applyAlignment="1" applyProtection="1">
      <alignment horizontal="center" vertical="center" wrapText="1"/>
      <protection locked="0"/>
    </xf>
    <xf numFmtId="0" fontId="19" fillId="7" borderId="1" xfId="0" applyFont="1" applyFill="1" applyBorder="1" applyAlignment="1" applyProtection="1">
      <alignment horizontal="center" vertical="center" wrapText="1"/>
      <protection locked="0"/>
    </xf>
    <xf numFmtId="0" fontId="38" fillId="0" borderId="7" xfId="1" applyFont="1" applyFill="1" applyBorder="1" applyAlignment="1">
      <alignment horizontal="center" vertical="center" wrapText="1"/>
    </xf>
    <xf numFmtId="0" fontId="22" fillId="0" borderId="1" xfId="1" applyFont="1" applyBorder="1" applyAlignment="1">
      <alignment vertical="center" wrapText="1"/>
    </xf>
    <xf numFmtId="0" fontId="23" fillId="0" borderId="1" xfId="0" applyFont="1" applyBorder="1" applyAlignment="1">
      <alignment horizontal="center" vertical="center"/>
    </xf>
    <xf numFmtId="0" fontId="33" fillId="0" borderId="1" xfId="0" applyFont="1" applyBorder="1" applyAlignment="1">
      <alignment horizontal="center" vertical="center" wrapText="1"/>
    </xf>
    <xf numFmtId="0" fontId="28" fillId="0" borderId="0" xfId="0" applyFont="1"/>
    <xf numFmtId="1" fontId="5" fillId="5" borderId="1" xfId="0" applyNumberFormat="1" applyFont="1" applyFill="1" applyBorder="1" applyAlignment="1">
      <alignment horizontal="center" vertical="center" wrapText="1"/>
    </xf>
    <xf numFmtId="1" fontId="15" fillId="6" borderId="1" xfId="0" applyNumberFormat="1" applyFont="1" applyFill="1" applyBorder="1" applyAlignment="1">
      <alignment horizontal="center" vertical="center"/>
    </xf>
    <xf numFmtId="0" fontId="5" fillId="0" borderId="1" xfId="0" applyFont="1" applyBorder="1" applyAlignment="1">
      <alignment horizontal="center" vertical="center" wrapText="1"/>
    </xf>
    <xf numFmtId="0" fontId="22" fillId="0" borderId="5" xfId="1" applyFont="1" applyFill="1" applyBorder="1" applyAlignment="1">
      <alignment horizontal="center" vertical="center"/>
    </xf>
    <xf numFmtId="0" fontId="19" fillId="7" borderId="7" xfId="0" applyFont="1" applyFill="1" applyBorder="1" applyAlignment="1" applyProtection="1">
      <alignment horizontal="center" vertical="center" wrapText="1"/>
      <protection locked="0"/>
    </xf>
    <xf numFmtId="0" fontId="42" fillId="0" borderId="0" xfId="2" applyFont="1"/>
    <xf numFmtId="0" fontId="43" fillId="0" borderId="0" xfId="2" applyFont="1"/>
    <xf numFmtId="0" fontId="7" fillId="0" borderId="0" xfId="0" applyFont="1" applyAlignment="1">
      <alignment vertical="center"/>
    </xf>
    <xf numFmtId="0" fontId="7" fillId="0" borderId="0" xfId="0" applyFont="1" applyAlignment="1">
      <alignment vertical="center" wrapText="1"/>
    </xf>
    <xf numFmtId="0" fontId="7" fillId="8" borderId="1" xfId="0" applyFont="1" applyFill="1" applyBorder="1" applyAlignment="1">
      <alignment horizontal="center" vertical="center" wrapText="1"/>
    </xf>
    <xf numFmtId="0" fontId="44" fillId="9" borderId="1" xfId="0" applyFont="1" applyFill="1" applyBorder="1"/>
    <xf numFmtId="0" fontId="45" fillId="9" borderId="1" xfId="0" applyFont="1" applyFill="1" applyBorder="1" applyAlignment="1">
      <alignment horizontal="center" vertical="center" wrapText="1"/>
    </xf>
    <xf numFmtId="0" fontId="47" fillId="0" borderId="1" xfId="0" applyFont="1" applyBorder="1" applyAlignment="1">
      <alignment horizontal="left" vertical="center" wrapText="1"/>
    </xf>
    <xf numFmtId="0" fontId="48" fillId="0" borderId="1" xfId="0" applyFont="1" applyBorder="1" applyAlignment="1">
      <alignment horizontal="left" vertical="center" wrapText="1"/>
    </xf>
    <xf numFmtId="0" fontId="44" fillId="10" borderId="1" xfId="0" applyFont="1" applyFill="1" applyBorder="1" applyAlignment="1">
      <alignment horizontal="center" vertical="center"/>
    </xf>
    <xf numFmtId="0" fontId="49" fillId="10" borderId="1" xfId="0" applyFont="1" applyFill="1" applyBorder="1" applyAlignment="1">
      <alignment horizontal="center" vertical="center" wrapText="1"/>
    </xf>
    <xf numFmtId="0" fontId="44" fillId="0" borderId="1" xfId="0" applyFont="1" applyBorder="1" applyAlignment="1">
      <alignment horizontal="center" vertical="center"/>
    </xf>
    <xf numFmtId="0" fontId="49" fillId="0" borderId="1" xfId="0" applyFont="1" applyBorder="1" applyAlignment="1">
      <alignment horizontal="center" vertical="center" wrapText="1"/>
    </xf>
    <xf numFmtId="0" fontId="50" fillId="0" borderId="0" xfId="0" applyFont="1"/>
    <xf numFmtId="0" fontId="51" fillId="0" borderId="0" xfId="0" applyFont="1"/>
    <xf numFmtId="0" fontId="52" fillId="8" borderId="3" xfId="0" applyFont="1" applyFill="1" applyBorder="1" applyAlignment="1">
      <alignment horizontal="center" vertical="center" wrapText="1"/>
    </xf>
    <xf numFmtId="0" fontId="52" fillId="8" borderId="1" xfId="0" applyFont="1" applyFill="1" applyBorder="1" applyAlignment="1">
      <alignment horizontal="center" vertical="center" wrapText="1"/>
    </xf>
    <xf numFmtId="0" fontId="52" fillId="0" borderId="7" xfId="0" applyFont="1" applyBorder="1" applyAlignment="1">
      <alignment horizontal="left" vertical="center" wrapText="1"/>
    </xf>
    <xf numFmtId="0" fontId="48" fillId="0" borderId="7" xfId="0" applyFont="1" applyBorder="1" applyAlignment="1">
      <alignment horizontal="left" vertical="center" wrapText="1"/>
    </xf>
    <xf numFmtId="0" fontId="49" fillId="0" borderId="7" xfId="0" applyFont="1" applyBorder="1" applyAlignment="1">
      <alignment horizontal="left" vertical="center" wrapText="1"/>
    </xf>
    <xf numFmtId="0" fontId="52" fillId="0" borderId="1" xfId="0" applyFont="1" applyBorder="1" applyAlignment="1">
      <alignment horizontal="left" vertical="center" wrapText="1"/>
    </xf>
    <xf numFmtId="0" fontId="49" fillId="0" borderId="1" xfId="0" applyFont="1" applyBorder="1" applyAlignment="1">
      <alignment horizontal="left" vertical="center" wrapText="1"/>
    </xf>
    <xf numFmtId="0" fontId="22" fillId="0" borderId="1" xfId="1" applyFont="1" applyFill="1" applyBorder="1" applyAlignment="1">
      <alignment horizontal="center" vertical="center"/>
    </xf>
    <xf numFmtId="16" fontId="22" fillId="0" borderId="1" xfId="1" applyNumberFormat="1" applyFont="1" applyFill="1" applyBorder="1" applyAlignment="1">
      <alignment horizontal="center" vertical="center"/>
    </xf>
    <xf numFmtId="0" fontId="53" fillId="11" borderId="1" xfId="0" applyFont="1" applyFill="1" applyBorder="1" applyAlignment="1">
      <alignment horizontal="center" vertical="center"/>
    </xf>
    <xf numFmtId="0" fontId="53" fillId="11" borderId="5" xfId="0" applyFont="1" applyFill="1" applyBorder="1" applyAlignment="1">
      <alignment horizontal="center" vertical="center" wrapText="1"/>
    </xf>
    <xf numFmtId="0" fontId="53" fillId="11" borderId="1" xfId="0" applyFont="1" applyFill="1" applyBorder="1" applyAlignment="1">
      <alignment horizontal="center" vertical="center" wrapText="1"/>
    </xf>
    <xf numFmtId="0" fontId="53" fillId="11" borderId="1" xfId="0" applyFont="1" applyFill="1" applyBorder="1" applyAlignment="1" applyProtection="1">
      <alignment horizontal="center" vertical="center" wrapText="1"/>
      <protection locked="0"/>
    </xf>
    <xf numFmtId="0" fontId="38" fillId="0" borderId="0" xfId="1" applyFont="1" applyFill="1" applyAlignment="1">
      <alignment vertical="center"/>
    </xf>
    <xf numFmtId="0" fontId="56" fillId="0" borderId="0" xfId="1" applyFont="1" applyFill="1" applyAlignment="1">
      <alignment horizontal="left" vertical="center"/>
    </xf>
    <xf numFmtId="0" fontId="19" fillId="0" borderId="0" xfId="0" applyFont="1" applyAlignment="1">
      <alignment vertical="center"/>
    </xf>
    <xf numFmtId="0" fontId="5" fillId="0" borderId="0" xfId="0" applyFont="1" applyAlignment="1">
      <alignment horizontal="left" vertical="center"/>
    </xf>
    <xf numFmtId="0" fontId="11" fillId="0" borderId="0" xfId="0" applyFont="1" applyAlignment="1">
      <alignment vertical="center"/>
    </xf>
    <xf numFmtId="0" fontId="53" fillId="12" borderId="1" xfId="0" applyFont="1" applyFill="1" applyBorder="1" applyAlignment="1" applyProtection="1">
      <alignment horizontal="center" vertical="center" wrapText="1"/>
      <protection locked="0"/>
    </xf>
    <xf numFmtId="0" fontId="58" fillId="0" borderId="0" xfId="0" applyFont="1"/>
    <xf numFmtId="0" fontId="59" fillId="0" borderId="0" xfId="0" applyFont="1"/>
    <xf numFmtId="0" fontId="26" fillId="0" borderId="0" xfId="0" applyFont="1"/>
    <xf numFmtId="0" fontId="61" fillId="0" borderId="0" xfId="0" applyFont="1" applyAlignment="1">
      <alignment horizontal="left" vertical="center"/>
    </xf>
    <xf numFmtId="0" fontId="0" fillId="0" borderId="0" xfId="0" applyAlignment="1">
      <alignment wrapText="1"/>
    </xf>
    <xf numFmtId="164" fontId="19" fillId="0" borderId="1" xfId="0" applyNumberFormat="1" applyFont="1" applyBorder="1" applyAlignment="1">
      <alignment horizontal="center" vertical="center" wrapText="1"/>
    </xf>
    <xf numFmtId="164" fontId="19" fillId="0" borderId="7" xfId="0" applyNumberFormat="1" applyFont="1" applyBorder="1" applyAlignment="1">
      <alignment horizontal="center" vertical="center" wrapText="1"/>
    </xf>
    <xf numFmtId="164" fontId="19" fillId="0" borderId="1" xfId="0" applyNumberFormat="1" applyFont="1" applyBorder="1" applyAlignment="1">
      <alignment horizontal="center" vertical="center"/>
    </xf>
    <xf numFmtId="0" fontId="63" fillId="11" borderId="0" xfId="0" applyFont="1" applyFill="1" applyAlignment="1">
      <alignment vertical="center"/>
    </xf>
    <xf numFmtId="0" fontId="64" fillId="0" borderId="0" xfId="0" applyFont="1" applyAlignment="1">
      <alignment vertical="center"/>
    </xf>
    <xf numFmtId="0" fontId="65" fillId="0" borderId="0" xfId="0" applyFont="1" applyAlignment="1">
      <alignment horizontal="left" vertical="center" indent="1"/>
    </xf>
    <xf numFmtId="0" fontId="15" fillId="13" borderId="0" xfId="0" applyFont="1" applyFill="1" applyAlignment="1">
      <alignment horizontal="center" vertical="center" wrapText="1"/>
    </xf>
    <xf numFmtId="0" fontId="3" fillId="5" borderId="0" xfId="0" applyFont="1" applyFill="1" applyAlignment="1">
      <alignment horizontal="center" vertical="center"/>
    </xf>
    <xf numFmtId="0" fontId="0" fillId="13" borderId="0" xfId="0" applyFill="1"/>
    <xf numFmtId="0" fontId="35" fillId="0" borderId="0" xfId="1" applyFont="1" applyFill="1" applyAlignment="1">
      <alignment vertical="center"/>
    </xf>
    <xf numFmtId="0" fontId="68" fillId="0" borderId="0" xfId="0" applyFont="1" applyAlignment="1">
      <alignment horizontal="left" vertical="center" wrapText="1"/>
    </xf>
    <xf numFmtId="1" fontId="9" fillId="0" borderId="1" xfId="0" applyNumberFormat="1" applyFont="1" applyBorder="1" applyAlignment="1">
      <alignment horizontal="center" vertical="center"/>
    </xf>
    <xf numFmtId="0" fontId="33" fillId="0" borderId="7" xfId="0" applyFont="1" applyBorder="1" applyAlignment="1">
      <alignment horizontal="center" vertical="center" wrapText="1"/>
    </xf>
    <xf numFmtId="0" fontId="19" fillId="7" borderId="3" xfId="0" applyFont="1" applyFill="1" applyBorder="1" applyAlignment="1" applyProtection="1">
      <alignment horizontal="center" vertical="center" wrapText="1"/>
      <protection locked="0"/>
    </xf>
    <xf numFmtId="0" fontId="11" fillId="0" borderId="7" xfId="0" applyFont="1" applyBorder="1" applyAlignment="1">
      <alignment horizontal="center" vertical="center" wrapText="1"/>
    </xf>
    <xf numFmtId="0" fontId="21" fillId="0" borderId="1" xfId="0" applyFont="1" applyBorder="1" applyAlignment="1">
      <alignment horizontal="center" vertical="center" wrapText="1"/>
    </xf>
    <xf numFmtId="0" fontId="34" fillId="0" borderId="1" xfId="0" applyFont="1" applyBorder="1" applyAlignment="1">
      <alignment horizontal="center" vertical="center"/>
    </xf>
    <xf numFmtId="0" fontId="34" fillId="0" borderId="5" xfId="0" applyFont="1" applyBorder="1" applyAlignment="1">
      <alignment horizontal="center" vertical="center" wrapText="1"/>
    </xf>
    <xf numFmtId="0" fontId="69" fillId="0" borderId="5" xfId="1" applyFont="1" applyFill="1" applyBorder="1" applyAlignment="1">
      <alignment horizontal="center" vertical="center"/>
    </xf>
    <xf numFmtId="0" fontId="34" fillId="0" borderId="5" xfId="1" applyFont="1" applyFill="1" applyBorder="1" applyAlignment="1">
      <alignment horizontal="center" vertical="center" wrapText="1"/>
    </xf>
    <xf numFmtId="1" fontId="34" fillId="6" borderId="1" xfId="0" applyNumberFormat="1" applyFont="1" applyFill="1" applyBorder="1" applyAlignment="1">
      <alignment horizontal="center" vertical="center" wrapText="1"/>
    </xf>
    <xf numFmtId="1" fontId="34" fillId="0" borderId="1" xfId="0" applyNumberFormat="1" applyFont="1" applyBorder="1" applyAlignment="1">
      <alignment horizontal="center" vertical="center" wrapText="1"/>
    </xf>
    <xf numFmtId="1" fontId="34" fillId="0" borderId="1" xfId="0" applyNumberFormat="1" applyFont="1" applyBorder="1" applyAlignment="1">
      <alignment horizontal="center" vertical="center"/>
    </xf>
    <xf numFmtId="1" fontId="36" fillId="0" borderId="1" xfId="0" applyNumberFormat="1" applyFont="1" applyBorder="1" applyAlignment="1">
      <alignment horizontal="center" vertical="center"/>
    </xf>
    <xf numFmtId="0" fontId="71" fillId="0" borderId="5" xfId="1" applyFont="1" applyFill="1" applyBorder="1" applyAlignment="1">
      <alignment horizontal="center" vertical="center"/>
    </xf>
    <xf numFmtId="0" fontId="14" fillId="0" borderId="1" xfId="0" applyFont="1" applyBorder="1" applyAlignment="1" applyProtection="1">
      <alignment horizontal="center" vertical="center" wrapText="1"/>
      <protection locked="0"/>
    </xf>
    <xf numFmtId="0" fontId="11" fillId="0" borderId="1" xfId="1" applyFont="1" applyFill="1" applyBorder="1" applyAlignment="1">
      <alignment horizontal="center" vertical="center" wrapText="1"/>
    </xf>
    <xf numFmtId="164" fontId="11" fillId="0" borderId="1" xfId="0" applyNumberFormat="1" applyFont="1" applyBorder="1" applyAlignment="1" applyProtection="1">
      <alignment horizontal="center" vertical="center" wrapText="1"/>
      <protection locked="0"/>
    </xf>
    <xf numFmtId="164" fontId="21" fillId="0" borderId="1" xfId="0" applyNumberFormat="1" applyFont="1" applyBorder="1" applyAlignment="1" applyProtection="1">
      <alignment horizontal="center" vertical="center" wrapText="1"/>
      <protection locked="0"/>
    </xf>
    <xf numFmtId="164" fontId="11" fillId="0" borderId="1" xfId="0" applyNumberFormat="1" applyFont="1" applyBorder="1" applyAlignment="1">
      <alignment horizontal="center" vertical="center" wrapText="1"/>
    </xf>
    <xf numFmtId="0" fontId="21" fillId="0" borderId="1" xfId="0" applyFont="1" applyBorder="1" applyAlignment="1">
      <alignment vertical="center" wrapText="1"/>
    </xf>
    <xf numFmtId="0" fontId="72" fillId="0" borderId="1" xfId="0" applyFont="1" applyBorder="1" applyAlignment="1">
      <alignment horizontal="center" vertical="center" wrapText="1"/>
    </xf>
    <xf numFmtId="0" fontId="11" fillId="0" borderId="0" xfId="0" applyFont="1" applyAlignment="1">
      <alignment horizontal="center" vertical="center" wrapText="1"/>
    </xf>
    <xf numFmtId="0" fontId="41" fillId="0" borderId="1" xfId="0" applyFont="1" applyBorder="1" applyAlignment="1">
      <alignment horizontal="center" vertical="center" wrapText="1"/>
    </xf>
    <xf numFmtId="0" fontId="21" fillId="0" borderId="7" xfId="0" applyFont="1" applyBorder="1" applyAlignment="1">
      <alignment horizontal="center" vertical="center" wrapText="1"/>
    </xf>
    <xf numFmtId="0" fontId="35" fillId="0" borderId="1" xfId="1" applyFont="1" applyFill="1" applyBorder="1" applyAlignment="1">
      <alignment horizontal="center" vertical="center" wrapText="1"/>
    </xf>
    <xf numFmtId="0" fontId="38" fillId="0" borderId="1" xfId="1" applyFont="1" applyFill="1" applyBorder="1" applyAlignment="1">
      <alignment horizontal="center" vertical="center" wrapText="1"/>
    </xf>
    <xf numFmtId="0" fontId="22" fillId="0" borderId="1" xfId="1" applyFont="1" applyFill="1" applyBorder="1" applyAlignment="1">
      <alignment vertical="center" wrapText="1"/>
    </xf>
    <xf numFmtId="0" fontId="30" fillId="0" borderId="7" xfId="0" applyFont="1" applyBorder="1" applyAlignment="1">
      <alignment horizontal="center" vertical="center" wrapText="1"/>
    </xf>
    <xf numFmtId="0" fontId="38" fillId="0" borderId="9" xfId="1" applyFont="1" applyFill="1" applyBorder="1" applyAlignment="1">
      <alignment horizontal="center" vertical="center" wrapText="1"/>
    </xf>
    <xf numFmtId="0" fontId="38" fillId="0" borderId="10" xfId="1" applyFont="1" applyFill="1" applyBorder="1" applyAlignment="1">
      <alignment horizontal="center" vertical="center" wrapText="1"/>
    </xf>
    <xf numFmtId="0" fontId="22" fillId="0" borderId="6" xfId="1" applyFont="1" applyFill="1" applyBorder="1" applyAlignment="1">
      <alignment horizontal="center" vertical="center" wrapText="1"/>
    </xf>
    <xf numFmtId="0" fontId="35" fillId="0" borderId="14" xfId="1" applyFont="1" applyFill="1" applyBorder="1" applyAlignment="1">
      <alignment horizontal="center" vertical="center" wrapText="1"/>
    </xf>
    <xf numFmtId="0" fontId="19" fillId="0" borderId="12" xfId="0" applyFont="1" applyBorder="1" applyAlignment="1">
      <alignment horizontal="center" vertical="center" wrapText="1"/>
    </xf>
    <xf numFmtId="0" fontId="41" fillId="0" borderId="4" xfId="0" applyFont="1" applyBorder="1" applyAlignment="1">
      <alignment vertical="center" wrapText="1"/>
    </xf>
    <xf numFmtId="0" fontId="35" fillId="0" borderId="7" xfId="1" applyFont="1" applyFill="1" applyBorder="1" applyAlignment="1">
      <alignment horizontal="center" vertical="center" wrapText="1"/>
    </xf>
    <xf numFmtId="0" fontId="35" fillId="0" borderId="9" xfId="1" applyFont="1" applyFill="1" applyBorder="1" applyAlignment="1">
      <alignment horizontal="center" vertical="center" wrapText="1"/>
    </xf>
    <xf numFmtId="0" fontId="35" fillId="0" borderId="10" xfId="1" applyFont="1" applyFill="1" applyBorder="1" applyAlignment="1">
      <alignment horizontal="center" vertical="center" wrapText="1"/>
    </xf>
    <xf numFmtId="0" fontId="19" fillId="0" borderId="5" xfId="0" applyFont="1" applyBorder="1" applyAlignment="1">
      <alignment horizontal="center" vertical="center" wrapText="1"/>
    </xf>
    <xf numFmtId="1" fontId="19" fillId="6" borderId="1" xfId="0" applyNumberFormat="1" applyFont="1" applyFill="1" applyBorder="1" applyAlignment="1">
      <alignment horizontal="center" vertical="center" wrapText="1"/>
    </xf>
    <xf numFmtId="0" fontId="17" fillId="0" borderId="1" xfId="0" applyFont="1" applyBorder="1" applyAlignment="1">
      <alignment vertical="center" wrapText="1"/>
    </xf>
    <xf numFmtId="0" fontId="14" fillId="0" borderId="0" xfId="0" applyFont="1" applyAlignment="1">
      <alignment vertical="center"/>
    </xf>
    <xf numFmtId="0" fontId="22" fillId="0" borderId="1" xfId="1" applyFont="1" applyFill="1" applyBorder="1" applyAlignment="1">
      <alignment horizontal="center" vertical="center" wrapText="1"/>
    </xf>
    <xf numFmtId="0" fontId="22" fillId="0" borderId="7" xfId="1" applyFont="1" applyFill="1" applyBorder="1" applyAlignment="1">
      <alignment horizontal="center" vertical="center" wrapText="1"/>
    </xf>
    <xf numFmtId="0" fontId="22" fillId="0" borderId="0" xfId="1" applyFont="1" applyFill="1" applyAlignment="1">
      <alignment horizontal="center" vertical="center" wrapText="1"/>
    </xf>
    <xf numFmtId="0" fontId="69" fillId="0" borderId="1" xfId="1" applyFont="1" applyFill="1" applyBorder="1" applyAlignment="1">
      <alignment horizontal="center" vertical="center" wrapText="1"/>
    </xf>
    <xf numFmtId="0" fontId="2" fillId="0" borderId="0" xfId="0" applyFont="1"/>
    <xf numFmtId="0" fontId="2" fillId="0" borderId="0" xfId="0" applyFont="1" applyAlignment="1">
      <alignment wrapText="1"/>
    </xf>
    <xf numFmtId="0" fontId="67" fillId="11" borderId="1" xfId="0" applyFont="1" applyFill="1" applyBorder="1" applyAlignment="1">
      <alignment horizontal="center" vertical="center" wrapText="1"/>
    </xf>
    <xf numFmtId="0" fontId="23" fillId="7" borderId="7" xfId="0" applyFont="1" applyFill="1" applyBorder="1" applyAlignment="1" applyProtection="1">
      <alignment horizontal="center" vertical="center" wrapText="1"/>
      <protection locked="0"/>
    </xf>
    <xf numFmtId="0" fontId="23" fillId="7" borderId="10" xfId="0" applyFont="1" applyFill="1" applyBorder="1" applyAlignment="1" applyProtection="1">
      <alignment horizontal="center" vertical="center" wrapText="1"/>
      <protection locked="0"/>
    </xf>
    <xf numFmtId="0" fontId="23" fillId="7" borderId="9" xfId="0" applyFont="1" applyFill="1" applyBorder="1" applyAlignment="1" applyProtection="1">
      <alignment horizontal="center" vertical="center" wrapText="1"/>
      <protection locked="0"/>
    </xf>
    <xf numFmtId="0" fontId="23" fillId="7" borderId="3" xfId="0" applyFont="1" applyFill="1" applyBorder="1" applyAlignment="1" applyProtection="1">
      <alignment horizontal="center" vertical="center" wrapText="1"/>
      <protection locked="0"/>
    </xf>
    <xf numFmtId="0" fontId="23" fillId="7" borderId="4" xfId="0" applyFont="1" applyFill="1" applyBorder="1" applyAlignment="1" applyProtection="1">
      <alignment horizontal="center" vertical="center" wrapText="1"/>
      <protection locked="0"/>
    </xf>
    <xf numFmtId="0" fontId="23" fillId="7" borderId="5" xfId="0" applyFont="1" applyFill="1" applyBorder="1" applyAlignment="1" applyProtection="1">
      <alignment horizontal="center" vertical="center" wrapText="1"/>
      <protection locked="0"/>
    </xf>
    <xf numFmtId="0" fontId="19" fillId="0" borderId="1" xfId="0" applyFont="1" applyBorder="1" applyAlignment="1">
      <alignment horizontal="center" vertical="center" wrapText="1"/>
    </xf>
    <xf numFmtId="1" fontId="19" fillId="7" borderId="1" xfId="3" applyNumberFormat="1" applyFont="1" applyFill="1" applyBorder="1" applyAlignment="1">
      <alignment horizontal="center" vertical="center"/>
    </xf>
    <xf numFmtId="0" fontId="23" fillId="7" borderId="1" xfId="0" applyFont="1" applyFill="1" applyBorder="1" applyAlignment="1" applyProtection="1">
      <alignment horizontal="center" vertical="center" wrapText="1"/>
      <protection locked="0"/>
    </xf>
    <xf numFmtId="1" fontId="23" fillId="7" borderId="1" xfId="4" applyNumberFormat="1" applyFont="1" applyFill="1" applyBorder="1" applyAlignment="1">
      <alignment horizontal="center" vertical="center"/>
    </xf>
    <xf numFmtId="0" fontId="19" fillId="0" borderId="1" xfId="1" applyFont="1" applyBorder="1" applyAlignment="1">
      <alignment horizontal="center" vertical="center" wrapText="1"/>
    </xf>
    <xf numFmtId="0" fontId="15" fillId="7" borderId="7" xfId="0" applyFont="1" applyFill="1" applyBorder="1" applyAlignment="1">
      <alignment horizontal="center" vertical="center" wrapText="1"/>
    </xf>
    <xf numFmtId="0" fontId="15" fillId="7" borderId="10" xfId="0" applyFont="1" applyFill="1" applyBorder="1" applyAlignment="1">
      <alignment horizontal="center" vertical="center" wrapText="1"/>
    </xf>
    <xf numFmtId="0" fontId="0" fillId="0" borderId="7"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24" fillId="7" borderId="7" xfId="0" applyFont="1" applyFill="1" applyBorder="1" applyAlignment="1">
      <alignment horizontal="center" vertical="center"/>
    </xf>
    <xf numFmtId="0" fontId="24" fillId="7" borderId="10" xfId="0" applyFont="1" applyFill="1" applyBorder="1" applyAlignment="1">
      <alignment horizontal="center" vertical="center"/>
    </xf>
    <xf numFmtId="0" fontId="24" fillId="7" borderId="1" xfId="0" applyFont="1" applyFill="1" applyBorder="1" applyAlignment="1">
      <alignment horizontal="center" vertical="center"/>
    </xf>
    <xf numFmtId="0" fontId="24" fillId="7" borderId="9" xfId="0" applyFont="1" applyFill="1" applyBorder="1" applyAlignment="1">
      <alignment horizontal="center" vertical="center"/>
    </xf>
    <xf numFmtId="0" fontId="19" fillId="0" borderId="7" xfId="1" applyFont="1" applyBorder="1" applyAlignment="1">
      <alignment horizontal="center" vertical="center" wrapText="1"/>
    </xf>
    <xf numFmtId="0" fontId="19" fillId="0" borderId="9" xfId="1" applyFont="1" applyBorder="1" applyAlignment="1">
      <alignment horizontal="center" vertical="center" wrapText="1"/>
    </xf>
    <xf numFmtId="0" fontId="19" fillId="0" borderId="10" xfId="1" applyFont="1" applyBorder="1" applyAlignment="1">
      <alignment horizontal="center" vertical="center" wrapText="1"/>
    </xf>
    <xf numFmtId="0" fontId="23" fillId="7" borderId="8" xfId="0" applyFont="1" applyFill="1" applyBorder="1" applyAlignment="1" applyProtection="1">
      <alignment horizontal="center" vertical="center" wrapText="1"/>
      <protection locked="0"/>
    </xf>
    <xf numFmtId="0" fontId="23" fillId="7" borderId="6" xfId="0" applyFont="1" applyFill="1" applyBorder="1" applyAlignment="1" applyProtection="1">
      <alignment horizontal="center" vertical="center" wrapText="1"/>
      <protection locked="0"/>
    </xf>
    <xf numFmtId="0" fontId="23" fillId="7" borderId="13" xfId="0" applyFont="1" applyFill="1" applyBorder="1" applyAlignment="1" applyProtection="1">
      <alignment horizontal="center" vertical="center" wrapText="1"/>
      <protection locked="0"/>
    </xf>
    <xf numFmtId="0" fontId="19" fillId="0" borderId="7"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0" xfId="0" applyFont="1" applyBorder="1" applyAlignment="1">
      <alignment horizontal="center" vertical="center" wrapText="1"/>
    </xf>
    <xf numFmtId="0" fontId="24" fillId="7" borderId="7" xfId="0" applyFont="1" applyFill="1" applyBorder="1" applyAlignment="1">
      <alignment horizontal="center" vertical="center" wrapText="1"/>
    </xf>
    <xf numFmtId="0" fontId="24" fillId="7" borderId="10" xfId="0" applyFont="1" applyFill="1" applyBorder="1" applyAlignment="1">
      <alignment horizontal="center" vertical="center" wrapText="1"/>
    </xf>
    <xf numFmtId="0" fontId="19" fillId="0" borderId="7" xfId="1" applyFont="1" applyFill="1" applyBorder="1" applyAlignment="1">
      <alignment horizontal="center" vertical="center" wrapText="1"/>
    </xf>
    <xf numFmtId="0" fontId="19" fillId="0" borderId="9" xfId="1" applyFont="1" applyFill="1" applyBorder="1" applyAlignment="1">
      <alignment horizontal="center" vertical="center" wrapText="1"/>
    </xf>
    <xf numFmtId="0" fontId="19" fillId="0" borderId="10" xfId="1" applyFont="1" applyFill="1" applyBorder="1" applyAlignment="1">
      <alignment horizontal="center" vertical="center" wrapText="1"/>
    </xf>
    <xf numFmtId="0" fontId="24" fillId="7" borderId="1" xfId="0" applyFont="1" applyFill="1" applyBorder="1" applyAlignment="1">
      <alignment horizontal="center" vertical="center" wrapText="1"/>
    </xf>
    <xf numFmtId="0" fontId="23" fillId="7" borderId="11" xfId="0" applyFont="1" applyFill="1" applyBorder="1" applyAlignment="1" applyProtection="1">
      <alignment horizontal="center" vertical="center" wrapText="1"/>
      <protection locked="0"/>
    </xf>
    <xf numFmtId="0" fontId="11" fillId="0" borderId="1" xfId="0" applyFont="1" applyBorder="1" applyAlignment="1">
      <alignment horizontal="center" vertical="center" wrapText="1"/>
    </xf>
    <xf numFmtId="0" fontId="11" fillId="0" borderId="1" xfId="1" applyFont="1" applyFill="1" applyBorder="1" applyAlignment="1">
      <alignment horizontal="center" vertical="center" wrapText="1"/>
    </xf>
    <xf numFmtId="0" fontId="72" fillId="0" borderId="1" xfId="0" applyFont="1" applyBorder="1" applyAlignment="1">
      <alignment horizontal="center" vertical="center" wrapText="1"/>
    </xf>
    <xf numFmtId="1" fontId="11" fillId="7" borderId="1" xfId="3" applyNumberFormat="1" applyFont="1" applyFill="1" applyBorder="1" applyAlignment="1">
      <alignment horizontal="center" vertical="center"/>
    </xf>
    <xf numFmtId="1" fontId="14" fillId="7" borderId="1" xfId="4" applyNumberFormat="1" applyFont="1" applyFill="1" applyBorder="1" applyAlignment="1">
      <alignment horizontal="center" vertical="center"/>
    </xf>
    <xf numFmtId="0" fontId="0" fillId="0" borderId="1" xfId="0" applyBorder="1" applyAlignment="1">
      <alignment horizontal="center" vertical="center" wrapText="1"/>
    </xf>
    <xf numFmtId="164" fontId="11" fillId="0" borderId="1" xfId="0" applyNumberFormat="1" applyFont="1" applyBorder="1" applyAlignment="1">
      <alignment horizontal="center" vertical="center" wrapText="1"/>
    </xf>
    <xf numFmtId="0" fontId="22" fillId="0" borderId="7" xfId="1" applyFont="1" applyFill="1" applyBorder="1" applyAlignment="1">
      <alignment horizontal="center" vertical="center" wrapText="1"/>
    </xf>
    <xf numFmtId="0" fontId="22" fillId="0" borderId="10" xfId="1" applyFont="1" applyFill="1" applyBorder="1" applyAlignment="1">
      <alignment horizontal="center" vertical="center" wrapText="1"/>
    </xf>
    <xf numFmtId="0" fontId="21" fillId="0" borderId="1" xfId="0" applyFont="1" applyBorder="1" applyAlignment="1">
      <alignment horizontal="center" vertical="center" wrapText="1"/>
    </xf>
    <xf numFmtId="0" fontId="14" fillId="0" borderId="1" xfId="0" applyFont="1" applyBorder="1" applyAlignment="1">
      <alignment horizontal="center" vertical="center" wrapText="1"/>
    </xf>
    <xf numFmtId="164" fontId="11" fillId="0" borderId="1" xfId="0" applyNumberFormat="1" applyFont="1" applyBorder="1" applyAlignment="1" applyProtection="1">
      <alignment horizontal="center" vertical="center" wrapText="1"/>
      <protection locked="0"/>
    </xf>
    <xf numFmtId="0" fontId="23" fillId="7" borderId="0" xfId="0" applyFont="1" applyFill="1" applyAlignment="1" applyProtection="1">
      <alignment horizontal="center" vertical="center" wrapText="1"/>
      <protection locked="0"/>
    </xf>
    <xf numFmtId="1" fontId="36" fillId="7" borderId="1" xfId="4" applyNumberFormat="1" applyFont="1" applyFill="1" applyBorder="1" applyAlignment="1">
      <alignment horizontal="center" vertical="center"/>
    </xf>
    <xf numFmtId="0" fontId="34" fillId="0" borderId="1" xfId="1" applyFont="1" applyBorder="1" applyAlignment="1">
      <alignment horizontal="center" vertical="center" wrapText="1"/>
    </xf>
    <xf numFmtId="0" fontId="37" fillId="0" borderId="1" xfId="0" applyFont="1" applyBorder="1" applyAlignment="1">
      <alignment horizontal="center" vertical="center" wrapText="1"/>
    </xf>
    <xf numFmtId="0" fontId="34" fillId="0" borderId="1" xfId="0" applyFont="1" applyBorder="1" applyAlignment="1">
      <alignment horizontal="center" vertical="center" wrapText="1"/>
    </xf>
    <xf numFmtId="1" fontId="34" fillId="7" borderId="1" xfId="3" applyNumberFormat="1" applyFont="1" applyFill="1" applyBorder="1" applyAlignment="1">
      <alignment horizontal="center" vertical="center"/>
    </xf>
    <xf numFmtId="0" fontId="38" fillId="0" borderId="1" xfId="1" applyFont="1" applyFill="1" applyBorder="1" applyAlignment="1">
      <alignment horizontal="center" vertical="center" wrapText="1"/>
    </xf>
    <xf numFmtId="0" fontId="11" fillId="0" borderId="7"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10" xfId="0" applyFont="1" applyBorder="1" applyAlignment="1">
      <alignment horizontal="center" vertical="center" wrapText="1"/>
    </xf>
    <xf numFmtId="164" fontId="19" fillId="0" borderId="7" xfId="0" applyNumberFormat="1" applyFont="1" applyBorder="1" applyAlignment="1">
      <alignment horizontal="center" vertical="center" wrapText="1"/>
    </xf>
    <xf numFmtId="164" fontId="19" fillId="0" borderId="10" xfId="0" applyNumberFormat="1" applyFont="1" applyBorder="1" applyAlignment="1">
      <alignment horizontal="center" vertical="center" wrapText="1"/>
    </xf>
    <xf numFmtId="0" fontId="19" fillId="0" borderId="1" xfId="0" applyFont="1" applyBorder="1" applyAlignment="1">
      <alignment horizontal="center" vertical="center"/>
    </xf>
    <xf numFmtId="0" fontId="23" fillId="7" borderId="1" xfId="4" applyFont="1" applyFill="1" applyBorder="1" applyAlignment="1">
      <alignment horizontal="center" vertical="center"/>
    </xf>
    <xf numFmtId="0" fontId="19" fillId="7" borderId="1" xfId="3" applyFont="1" applyFill="1" applyBorder="1" applyAlignment="1">
      <alignment horizontal="center" vertical="center"/>
    </xf>
    <xf numFmtId="0" fontId="27" fillId="0" borderId="1" xfId="0" applyFont="1" applyBorder="1" applyAlignment="1">
      <alignment horizontal="center" vertical="center" wrapText="1"/>
    </xf>
    <xf numFmtId="0" fontId="19" fillId="0" borderId="1" xfId="1" applyFont="1" applyFill="1" applyBorder="1" applyAlignment="1">
      <alignment horizontal="center" vertical="center" wrapText="1"/>
    </xf>
    <xf numFmtId="0" fontId="19" fillId="7" borderId="1" xfId="3" applyFont="1" applyFill="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12" xfId="0" applyFont="1" applyBorder="1" applyAlignment="1">
      <alignment horizontal="center" vertical="center" wrapText="1"/>
    </xf>
    <xf numFmtId="164" fontId="34" fillId="0" borderId="1" xfId="0" applyNumberFormat="1" applyFont="1" applyBorder="1" applyAlignment="1">
      <alignment horizontal="center" vertical="center" wrapText="1"/>
    </xf>
    <xf numFmtId="0" fontId="69" fillId="0" borderId="7" xfId="1" applyFont="1" applyFill="1" applyBorder="1" applyAlignment="1">
      <alignment horizontal="center" vertical="center" wrapText="1"/>
    </xf>
    <xf numFmtId="0" fontId="69" fillId="0" borderId="10" xfId="1" applyFont="1" applyFill="1" applyBorder="1" applyAlignment="1">
      <alignment horizontal="center" vertical="center" wrapText="1"/>
    </xf>
    <xf numFmtId="0" fontId="30" fillId="0" borderId="1" xfId="0" applyFont="1" applyBorder="1" applyAlignment="1">
      <alignment horizontal="center" vertical="center" wrapText="1"/>
    </xf>
    <xf numFmtId="164" fontId="19" fillId="0" borderId="1" xfId="0" applyNumberFormat="1" applyFont="1" applyBorder="1" applyAlignment="1">
      <alignment horizontal="center" vertical="center" wrapText="1"/>
    </xf>
    <xf numFmtId="0" fontId="22" fillId="0" borderId="9" xfId="1" applyFont="1" applyFill="1" applyBorder="1" applyAlignment="1">
      <alignment horizontal="center" vertical="center" wrapText="1"/>
    </xf>
    <xf numFmtId="0" fontId="15" fillId="7" borderId="1" xfId="0" applyFont="1" applyFill="1" applyBorder="1" applyAlignment="1">
      <alignment horizontal="center" vertical="center" wrapText="1"/>
    </xf>
    <xf numFmtId="0" fontId="14" fillId="7" borderId="7" xfId="0" applyFont="1" applyFill="1" applyBorder="1" applyAlignment="1" applyProtection="1">
      <alignment horizontal="center" vertical="center" wrapText="1"/>
      <protection locked="0"/>
    </xf>
    <xf numFmtId="0" fontId="14" fillId="7" borderId="9" xfId="0" applyFont="1" applyFill="1" applyBorder="1" applyAlignment="1" applyProtection="1">
      <alignment horizontal="center" vertical="center" wrapText="1"/>
      <protection locked="0"/>
    </xf>
    <xf numFmtId="0" fontId="15" fillId="7" borderId="1" xfId="0" applyFont="1" applyFill="1" applyBorder="1" applyAlignment="1">
      <alignment horizontal="center" vertical="center"/>
    </xf>
    <xf numFmtId="0" fontId="15" fillId="7" borderId="7" xfId="0" applyFont="1" applyFill="1" applyBorder="1" applyAlignment="1">
      <alignment horizontal="center" vertical="center"/>
    </xf>
    <xf numFmtId="0" fontId="15" fillId="7" borderId="9" xfId="0" applyFont="1" applyFill="1" applyBorder="1" applyAlignment="1">
      <alignment horizontal="center" vertical="center"/>
    </xf>
    <xf numFmtId="0" fontId="17" fillId="0" borderId="1" xfId="0" applyFont="1" applyBorder="1" applyAlignment="1">
      <alignment horizontal="center" vertical="center" wrapText="1"/>
    </xf>
    <xf numFmtId="0" fontId="14" fillId="7" borderId="1" xfId="0" applyFont="1" applyFill="1" applyBorder="1" applyAlignment="1" applyProtection="1">
      <alignment horizontal="center" vertical="center" wrapText="1"/>
      <protection locked="0"/>
    </xf>
    <xf numFmtId="0" fontId="14" fillId="7" borderId="10" xfId="0" applyFont="1" applyFill="1" applyBorder="1" applyAlignment="1" applyProtection="1">
      <alignment horizontal="center" vertical="center" wrapText="1"/>
      <protection locked="0"/>
    </xf>
    <xf numFmtId="0" fontId="14" fillId="7" borderId="3" xfId="0" applyFont="1" applyFill="1" applyBorder="1" applyAlignment="1" applyProtection="1">
      <alignment horizontal="center" vertical="center" wrapText="1"/>
      <protection locked="0"/>
    </xf>
    <xf numFmtId="0" fontId="14" fillId="7" borderId="4" xfId="0" applyFont="1" applyFill="1" applyBorder="1" applyAlignment="1" applyProtection="1">
      <alignment horizontal="center" vertical="center" wrapText="1"/>
      <protection locked="0"/>
    </xf>
    <xf numFmtId="0" fontId="14" fillId="7" borderId="5" xfId="0" applyFont="1" applyFill="1" applyBorder="1" applyAlignment="1" applyProtection="1">
      <alignment horizontal="center" vertical="center" wrapText="1"/>
      <protection locked="0"/>
    </xf>
    <xf numFmtId="0" fontId="14" fillId="7" borderId="6" xfId="0" applyFont="1" applyFill="1" applyBorder="1" applyAlignment="1" applyProtection="1">
      <alignment horizontal="center" vertical="center" wrapText="1"/>
      <protection locked="0"/>
    </xf>
    <xf numFmtId="0" fontId="14" fillId="7" borderId="11" xfId="0" applyFont="1" applyFill="1" applyBorder="1" applyAlignment="1" applyProtection="1">
      <alignment horizontal="center" vertical="center" wrapText="1"/>
      <protection locked="0"/>
    </xf>
    <xf numFmtId="0" fontId="15" fillId="7" borderId="10" xfId="0" applyFont="1" applyFill="1" applyBorder="1" applyAlignment="1">
      <alignment horizontal="center" vertical="center"/>
    </xf>
    <xf numFmtId="0" fontId="54" fillId="11" borderId="11" xfId="0" applyFont="1" applyFill="1" applyBorder="1" applyAlignment="1">
      <alignment horizontal="center" vertical="center" wrapText="1"/>
    </xf>
    <xf numFmtId="0" fontId="54" fillId="11" borderId="11" xfId="0" applyFont="1" applyFill="1" applyBorder="1" applyAlignment="1">
      <alignment horizontal="center" vertical="center"/>
    </xf>
  </cellXfs>
  <cellStyles count="6">
    <cellStyle name="Calculation" xfId="4" builtinId="22"/>
    <cellStyle name="Hyperlink" xfId="1" builtinId="8"/>
    <cellStyle name="Input" xfId="3" builtinId="20"/>
    <cellStyle name="Normaallaad 2" xfId="5" xr:uid="{4F90ED89-055D-4E49-AAFB-8C5DFFB24576}"/>
    <cellStyle name="Normal" xfId="0" builtinId="0"/>
    <cellStyle name="Normal_SummaryRiskAssessmentRegister" xfId="2" xr:uid="{60D591D8-3E96-4E51-A9B8-EEC30072065F}"/>
  </cellStyles>
  <dxfs count="0"/>
  <tableStyles count="0" defaultTableStyle="TableStyleMedium2" defaultPivotStyle="PivotStyleLight16"/>
  <colors>
    <mruColors>
      <color rgb="FF595959"/>
      <color rgb="FF272048"/>
      <color rgb="FFE2CFF1"/>
      <color rgb="FFDADAE4"/>
      <color rgb="FF4DBED2"/>
      <color rgb="FF9396B0"/>
      <color rgb="FFAA1352"/>
      <color rgb="FFAB135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mn-cs"/>
              </a:defRPr>
            </a:pPr>
            <a:r>
              <a:rPr lang="et-EE" sz="1600" b="1"/>
              <a:t>TalTech riskiprofiil</a:t>
            </a:r>
            <a:r>
              <a:rPr lang="et-EE" sz="1600" b="1" baseline="0"/>
              <a:t> - riskide ülevaade 2022 skoor</a:t>
            </a:r>
            <a:endParaRPr lang="et-EE" sz="1600" b="1"/>
          </a:p>
        </c:rich>
      </c:tx>
      <c:layout>
        <c:manualLayout>
          <c:xMode val="edge"/>
          <c:yMode val="edge"/>
          <c:x val="0.21692564193505923"/>
          <c:y val="5.2511136107986502E-2"/>
        </c:manualLayout>
      </c:layout>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t-EE"/>
        </a:p>
      </c:txPr>
    </c:title>
    <c:autoTitleDeleted val="0"/>
    <c:plotArea>
      <c:layout>
        <c:manualLayout>
          <c:layoutTarget val="inner"/>
          <c:xMode val="edge"/>
          <c:yMode val="edge"/>
          <c:x val="7.5156270619803803E-2"/>
          <c:y val="0.12643521394688048"/>
          <c:w val="0.89188116303412968"/>
          <c:h val="0.7579208848893888"/>
        </c:manualLayout>
      </c:layout>
      <c:scatterChart>
        <c:scatterStyle val="lineMarker"/>
        <c:varyColors val="0"/>
        <c:ser>
          <c:idx val="0"/>
          <c:order val="0"/>
          <c:tx>
            <c:strRef>
              <c:f>Koond!$C$3:$C$17</c:f>
              <c:strCache>
                <c:ptCount val="15"/>
                <c:pt idx="0">
                  <c:v>Risk 2</c:v>
                </c:pt>
                <c:pt idx="1">
                  <c:v>Risk 6 </c:v>
                </c:pt>
                <c:pt idx="2">
                  <c:v>Risk 7</c:v>
                </c:pt>
                <c:pt idx="3">
                  <c:v>Risk 12</c:v>
                </c:pt>
                <c:pt idx="4">
                  <c:v>Risk 13</c:v>
                </c:pt>
                <c:pt idx="5">
                  <c:v>Risk 14 </c:v>
                </c:pt>
                <c:pt idx="6">
                  <c:v>Risk 15</c:v>
                </c:pt>
                <c:pt idx="7">
                  <c:v>Risk 18 </c:v>
                </c:pt>
                <c:pt idx="8">
                  <c:v>Risk 20 </c:v>
                </c:pt>
                <c:pt idx="9">
                  <c:v>Risk 21</c:v>
                </c:pt>
                <c:pt idx="10">
                  <c:v>Risk 23</c:v>
                </c:pt>
                <c:pt idx="11">
                  <c:v>Risk 24 </c:v>
                </c:pt>
                <c:pt idx="12">
                  <c:v>Risk 25</c:v>
                </c:pt>
                <c:pt idx="13">
                  <c:v>Risk 28</c:v>
                </c:pt>
                <c:pt idx="14">
                  <c:v>Risk 30</c:v>
                </c:pt>
              </c:strCache>
            </c:strRef>
          </c:tx>
          <c:spPr>
            <a:ln w="25400" cap="rnd">
              <a:noFill/>
              <a:round/>
            </a:ln>
            <a:effectLst/>
          </c:spPr>
          <c:marker>
            <c:symbol val="circle"/>
            <c:size val="26"/>
            <c:spPr>
              <a:solidFill>
                <a:schemeClr val="bg2"/>
              </a:solidFill>
              <a:ln w="9525">
                <a:solidFill>
                  <a:schemeClr val="bg2"/>
                </a:solidFill>
              </a:ln>
              <a:effectLst/>
            </c:spPr>
          </c:marker>
          <c:dLbls>
            <c:dLbl>
              <c:idx val="0"/>
              <c:layout>
                <c:manualLayout>
                  <c:x val="-4.5624980048078807E-2"/>
                  <c:y val="-4.4285714285714282E-2"/>
                </c:manualLayout>
              </c:layout>
              <c:tx>
                <c:rich>
                  <a:bodyPr/>
                  <a:lstStyle/>
                  <a:p>
                    <a:fld id="{8443DD51-F343-4423-8839-2877B9ABF2A5}" type="CELLRANGE">
                      <a:rPr lang="en-US"/>
                      <a:pPr/>
                      <a:t>[CELLRANGE]</a:t>
                    </a:fld>
                    <a:endParaRPr lang="et-EE"/>
                  </a:p>
                </c:rich>
              </c:tx>
              <c:dLblPos val="r"/>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0-B6BF-484A-9196-D3E6024518D8}"/>
                </c:ext>
              </c:extLst>
            </c:dLbl>
            <c:dLbl>
              <c:idx val="1"/>
              <c:layout>
                <c:manualLayout>
                  <c:x val="-5.1548297090688719E-3"/>
                  <c:y val="3.1428571428571431E-2"/>
                </c:manualLayout>
              </c:layout>
              <c:tx>
                <c:rich>
                  <a:bodyPr/>
                  <a:lstStyle/>
                  <a:p>
                    <a:fld id="{5143FA97-9F54-45F6-BC30-F56862EF3079}" type="CELLRANGE">
                      <a:rPr lang="en-US"/>
                      <a:pPr/>
                      <a:t>[CELLRANGE]</a:t>
                    </a:fld>
                    <a:endParaRPr lang="et-EE"/>
                  </a:p>
                </c:rich>
              </c:tx>
              <c:dLblPos val="r"/>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0-1C4A-4345-B744-5344016E1360}"/>
                </c:ext>
              </c:extLst>
            </c:dLbl>
            <c:dLbl>
              <c:idx val="2"/>
              <c:layout>
                <c:manualLayout>
                  <c:x val="-0.10371190676520882"/>
                  <c:y val="1.4285714285714285E-2"/>
                </c:manualLayout>
              </c:layout>
              <c:tx>
                <c:rich>
                  <a:bodyPr/>
                  <a:lstStyle/>
                  <a:p>
                    <a:fld id="{9C4A08FD-A54A-4617-B96B-3A715FBCA171}" type="CELLRANGE">
                      <a:rPr lang="en-US"/>
                      <a:pPr/>
                      <a:t>[CELLRANGE]</a:t>
                    </a:fld>
                    <a:endParaRPr lang="et-EE"/>
                  </a:p>
                </c:rich>
              </c:tx>
              <c:dLblPos val="r"/>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1C4A-4345-B744-5344016E1360}"/>
                </c:ext>
              </c:extLst>
            </c:dLbl>
            <c:dLbl>
              <c:idx val="3"/>
              <c:tx>
                <c:rich>
                  <a:bodyPr/>
                  <a:lstStyle/>
                  <a:p>
                    <a:fld id="{C6BF09CF-CB23-49F1-B37E-F1B2E4398704}" type="CELLRANGE">
                      <a:rPr lang="et-EE"/>
                      <a:pPr/>
                      <a:t>[CELLRANGE]</a:t>
                    </a:fld>
                    <a:endParaRPr lang="et-EE"/>
                  </a:p>
                </c:rich>
              </c:tx>
              <c:dLblPos val="ctr"/>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1C4A-4345-B744-5344016E1360}"/>
                </c:ext>
              </c:extLst>
            </c:dLbl>
            <c:dLbl>
              <c:idx val="4"/>
              <c:tx>
                <c:rich>
                  <a:bodyPr/>
                  <a:lstStyle/>
                  <a:p>
                    <a:fld id="{6D0F1591-DA69-4814-AF7B-A09444FCF790}" type="CELLRANGE">
                      <a:rPr lang="et-EE"/>
                      <a:pPr/>
                      <a:t>[CELLRANGE]</a:t>
                    </a:fld>
                    <a:endParaRPr lang="et-EE"/>
                  </a:p>
                </c:rich>
              </c:tx>
              <c:dLblPos val="ctr"/>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1C4A-4345-B744-5344016E1360}"/>
                </c:ext>
              </c:extLst>
            </c:dLbl>
            <c:dLbl>
              <c:idx val="5"/>
              <c:tx>
                <c:rich>
                  <a:bodyPr/>
                  <a:lstStyle/>
                  <a:p>
                    <a:fld id="{234C4779-5825-4326-AC0C-477892236001}" type="CELLRANGE">
                      <a:rPr lang="et-EE"/>
                      <a:pPr/>
                      <a:t>[CELLRANGE]</a:t>
                    </a:fld>
                    <a:endParaRPr lang="et-EE"/>
                  </a:p>
                </c:rich>
              </c:tx>
              <c:dLblPos val="ctr"/>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1C4A-4345-B744-5344016E1360}"/>
                </c:ext>
              </c:extLst>
            </c:dLbl>
            <c:dLbl>
              <c:idx val="6"/>
              <c:tx>
                <c:rich>
                  <a:bodyPr/>
                  <a:lstStyle/>
                  <a:p>
                    <a:fld id="{323AF8DC-2375-4159-ACB1-A00A2A7B844A}" type="CELLRANGE">
                      <a:rPr lang="et-EE"/>
                      <a:pPr/>
                      <a:t>[CELLRANGE]</a:t>
                    </a:fld>
                    <a:endParaRPr lang="et-EE"/>
                  </a:p>
                </c:rich>
              </c:tx>
              <c:dLblPos val="ctr"/>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1C4A-4345-B744-5344016E1360}"/>
                </c:ext>
              </c:extLst>
            </c:dLbl>
            <c:dLbl>
              <c:idx val="7"/>
              <c:tx>
                <c:rich>
                  <a:bodyPr/>
                  <a:lstStyle/>
                  <a:p>
                    <a:fld id="{5F207931-F900-44CE-8337-1D7210DBE4E4}" type="CELLRANGE">
                      <a:rPr lang="et-EE"/>
                      <a:pPr/>
                      <a:t>[CELLRANGE]</a:t>
                    </a:fld>
                    <a:endParaRPr lang="et-EE"/>
                  </a:p>
                </c:rich>
              </c:tx>
              <c:dLblPos val="ctr"/>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1C4A-4345-B744-5344016E1360}"/>
                </c:ext>
              </c:extLst>
            </c:dLbl>
            <c:dLbl>
              <c:idx val="8"/>
              <c:tx>
                <c:rich>
                  <a:bodyPr/>
                  <a:lstStyle/>
                  <a:p>
                    <a:fld id="{47E434A6-C85E-458E-BEF4-4A90304B691A}" type="CELLRANGE">
                      <a:rPr lang="et-EE"/>
                      <a:pPr/>
                      <a:t>[CELLRANGE]</a:t>
                    </a:fld>
                    <a:endParaRPr lang="et-EE"/>
                  </a:p>
                </c:rich>
              </c:tx>
              <c:dLblPos val="ctr"/>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1C4A-4345-B744-5344016E1360}"/>
                </c:ext>
              </c:extLst>
            </c:dLbl>
            <c:dLbl>
              <c:idx val="9"/>
              <c:tx>
                <c:rich>
                  <a:bodyPr/>
                  <a:lstStyle/>
                  <a:p>
                    <a:fld id="{99B664EF-4A68-483E-BEEA-17DECCC3C02E}" type="CELLRANGE">
                      <a:rPr lang="et-EE"/>
                      <a:pPr/>
                      <a:t>[CELLRANGE]</a:t>
                    </a:fld>
                    <a:endParaRPr lang="et-EE"/>
                  </a:p>
                </c:rich>
              </c:tx>
              <c:dLblPos val="ctr"/>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1C4A-4345-B744-5344016E1360}"/>
                </c:ext>
              </c:extLst>
            </c:dLbl>
            <c:dLbl>
              <c:idx val="10"/>
              <c:tx>
                <c:rich>
                  <a:bodyPr/>
                  <a:lstStyle/>
                  <a:p>
                    <a:fld id="{714E7418-C763-4EA4-9DE6-604701230DF1}" type="CELLRANGE">
                      <a:rPr lang="et-EE"/>
                      <a:pPr/>
                      <a:t>[CELLRANGE]</a:t>
                    </a:fld>
                    <a:endParaRPr lang="et-EE"/>
                  </a:p>
                </c:rich>
              </c:tx>
              <c:dLblPos val="ctr"/>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1C4A-4345-B744-5344016E1360}"/>
                </c:ext>
              </c:extLst>
            </c:dLbl>
            <c:dLbl>
              <c:idx val="11"/>
              <c:tx>
                <c:rich>
                  <a:bodyPr/>
                  <a:lstStyle/>
                  <a:p>
                    <a:fld id="{2835F71C-5BC7-4159-B25A-6877150E95F6}" type="CELLRANGE">
                      <a:rPr lang="et-EE"/>
                      <a:pPr/>
                      <a:t>[CELLRANGE]</a:t>
                    </a:fld>
                    <a:endParaRPr lang="et-EE"/>
                  </a:p>
                </c:rich>
              </c:tx>
              <c:dLblPos val="ctr"/>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1C4A-4345-B744-5344016E1360}"/>
                </c:ext>
              </c:extLst>
            </c:dLbl>
            <c:dLbl>
              <c:idx val="12"/>
              <c:tx>
                <c:rich>
                  <a:bodyPr/>
                  <a:lstStyle/>
                  <a:p>
                    <a:fld id="{98CDCDD6-6EA0-434C-8C52-78DA44B37397}" type="CELLRANGE">
                      <a:rPr lang="et-EE"/>
                      <a:pPr/>
                      <a:t>[CELLRANGE]</a:t>
                    </a:fld>
                    <a:endParaRPr lang="et-EE"/>
                  </a:p>
                </c:rich>
              </c:tx>
              <c:dLblPos val="ctr"/>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1C4A-4345-B744-5344016E1360}"/>
                </c:ext>
              </c:extLst>
            </c:dLbl>
            <c:dLbl>
              <c:idx val="13"/>
              <c:layout>
                <c:manualLayout>
                  <c:x val="-5.4403829708092287E-2"/>
                  <c:y val="2.1428571428571429E-2"/>
                </c:manualLayout>
              </c:layout>
              <c:tx>
                <c:rich>
                  <a:bodyPr/>
                  <a:lstStyle/>
                  <a:p>
                    <a:fld id="{21BB2AB9-291A-478E-A203-5CAF843F6623}" type="CELLRANGE">
                      <a:rPr lang="en-US"/>
                      <a:pPr/>
                      <a:t>[CELLRANGE]</a:t>
                    </a:fld>
                    <a:endParaRPr lang="et-EE"/>
                  </a:p>
                </c:rich>
              </c:tx>
              <c:dLblPos val="r"/>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0-785E-4338-9F56-A853057588A7}"/>
                </c:ext>
              </c:extLst>
            </c:dLbl>
            <c:dLbl>
              <c:idx val="14"/>
              <c:layout>
                <c:manualLayout>
                  <c:x val="-5.3193175839657658E-2"/>
                  <c:y val="-2.5714285714285714E-2"/>
                </c:manualLayout>
              </c:layout>
              <c:tx>
                <c:rich>
                  <a:bodyPr/>
                  <a:lstStyle/>
                  <a:p>
                    <a:fld id="{31EA5463-8A1A-45BE-97EF-6D0AF8C9BE60}" type="CELLRANGE">
                      <a:rPr lang="en-US"/>
                      <a:pPr/>
                      <a:t>[CELLRANGE]</a:t>
                    </a:fld>
                    <a:endParaRPr lang="et-EE"/>
                  </a:p>
                </c:rich>
              </c:tx>
              <c:dLblPos val="r"/>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0-CCDD-4DFE-A642-B72BE44FA50F}"/>
                </c:ext>
              </c:extLst>
            </c:dLbl>
            <c:numFmt formatCode="General" sourceLinked="0"/>
            <c:spPr>
              <a:noFill/>
              <a:ln>
                <a:noFill/>
              </a:ln>
              <a:effectLst/>
            </c:spPr>
            <c:txPr>
              <a:bodyPr rot="0" spcFirstLastPara="1" vertOverflow="overflow" horzOverflow="overflow" vert="horz" wrap="square" lIns="38100" tIns="19050" rIns="38100" bIns="19050" anchor="ctr" anchorCtr="1">
                <a:spAutoFit/>
              </a:bodyPr>
              <a:lstStyle/>
              <a:p>
                <a:pPr>
                  <a:defRPr sz="1400" b="0" i="0" u="none" strike="noStrike" kern="1200" baseline="0">
                    <a:solidFill>
                      <a:schemeClr val="tx1"/>
                    </a:solidFill>
                    <a:latin typeface="Verdana" panose="020B0604030504040204" pitchFamily="34" charset="0"/>
                    <a:ea typeface="Verdana" panose="020B0604030504040204" pitchFamily="34" charset="0"/>
                    <a:cs typeface="+mn-cs"/>
                  </a:defRPr>
                </a:pPr>
                <a:endParaRPr lang="et-EE"/>
              </a:p>
            </c:txPr>
            <c:dLblPos val="ctr"/>
            <c:showLegendKey val="0"/>
            <c:showVal val="0"/>
            <c:showCatName val="0"/>
            <c:showSerName val="0"/>
            <c:showPercent val="0"/>
            <c:showBubbleSize val="0"/>
            <c:separator>, </c:separator>
            <c:showLeaderLines val="0"/>
            <c:extLst>
              <c:ext xmlns:c15="http://schemas.microsoft.com/office/drawing/2012/chart" uri="{CE6537A1-D6FC-4f65-9D91-7224C49458BB}">
                <c15:spPr xmlns:c15="http://schemas.microsoft.com/office/drawing/2012/chart">
                  <a:prstGeom prst="rect">
                    <a:avLst/>
                  </a:prstGeom>
                  <a:noFill/>
                  <a:ln>
                    <a:noFill/>
                  </a:ln>
                </c15:spPr>
                <c15:showDataLabelsRange val="1"/>
                <c15:showLeaderLines val="1"/>
                <c15:leaderLines>
                  <c:spPr>
                    <a:ln w="9525" cap="flat" cmpd="sng" algn="ctr">
                      <a:solidFill>
                        <a:schemeClr val="tx1">
                          <a:lumMod val="35000"/>
                          <a:lumOff val="65000"/>
                        </a:schemeClr>
                      </a:solidFill>
                      <a:round/>
                    </a:ln>
                    <a:effectLst/>
                  </c:spPr>
                </c15:leaderLines>
              </c:ext>
            </c:extLst>
          </c:dLbls>
          <c:xVal>
            <c:numRef>
              <c:f>Koond!$H$3:$H$17</c:f>
              <c:numCache>
                <c:formatCode>0</c:formatCode>
                <c:ptCount val="15"/>
                <c:pt idx="0">
                  <c:v>2</c:v>
                </c:pt>
                <c:pt idx="1">
                  <c:v>2</c:v>
                </c:pt>
                <c:pt idx="2">
                  <c:v>2</c:v>
                </c:pt>
                <c:pt idx="3">
                  <c:v>5</c:v>
                </c:pt>
                <c:pt idx="4">
                  <c:v>2</c:v>
                </c:pt>
                <c:pt idx="5">
                  <c:v>4</c:v>
                </c:pt>
                <c:pt idx="6">
                  <c:v>3</c:v>
                </c:pt>
                <c:pt idx="7">
                  <c:v>4</c:v>
                </c:pt>
                <c:pt idx="8">
                  <c:v>1</c:v>
                </c:pt>
                <c:pt idx="9">
                  <c:v>5</c:v>
                </c:pt>
                <c:pt idx="10">
                  <c:v>3</c:v>
                </c:pt>
                <c:pt idx="11">
                  <c:v>5</c:v>
                </c:pt>
                <c:pt idx="12">
                  <c:v>3</c:v>
                </c:pt>
                <c:pt idx="13">
                  <c:v>3</c:v>
                </c:pt>
                <c:pt idx="14">
                  <c:v>3</c:v>
                </c:pt>
              </c:numCache>
            </c:numRef>
          </c:xVal>
          <c:yVal>
            <c:numRef>
              <c:f>Koond!$I$3:$I$17</c:f>
              <c:numCache>
                <c:formatCode>0</c:formatCode>
                <c:ptCount val="15"/>
                <c:pt idx="0">
                  <c:v>2</c:v>
                </c:pt>
                <c:pt idx="1">
                  <c:v>2</c:v>
                </c:pt>
                <c:pt idx="2">
                  <c:v>2</c:v>
                </c:pt>
                <c:pt idx="3">
                  <c:v>4</c:v>
                </c:pt>
                <c:pt idx="4">
                  <c:v>3</c:v>
                </c:pt>
                <c:pt idx="5">
                  <c:v>1</c:v>
                </c:pt>
                <c:pt idx="6">
                  <c:v>4</c:v>
                </c:pt>
                <c:pt idx="7">
                  <c:v>2</c:v>
                </c:pt>
                <c:pt idx="8">
                  <c:v>3</c:v>
                </c:pt>
                <c:pt idx="9">
                  <c:v>1</c:v>
                </c:pt>
                <c:pt idx="10">
                  <c:v>1</c:v>
                </c:pt>
                <c:pt idx="11">
                  <c:v>2</c:v>
                </c:pt>
                <c:pt idx="12">
                  <c:v>3</c:v>
                </c:pt>
                <c:pt idx="13">
                  <c:v>2</c:v>
                </c:pt>
                <c:pt idx="14">
                  <c:v>2</c:v>
                </c:pt>
              </c:numCache>
            </c:numRef>
          </c:yVal>
          <c:smooth val="0"/>
          <c:extLst>
            <c:ext xmlns:c15="http://schemas.microsoft.com/office/drawing/2012/chart" uri="{02D57815-91ED-43cb-92C2-25804820EDAC}">
              <c15:datalabelsRange>
                <c15:f>Koond!$C$3:$C$17</c15:f>
                <c15:dlblRangeCache>
                  <c:ptCount val="15"/>
                  <c:pt idx="0">
                    <c:v>Risk 2</c:v>
                  </c:pt>
                  <c:pt idx="1">
                    <c:v>Risk 6 </c:v>
                  </c:pt>
                  <c:pt idx="2">
                    <c:v>Risk 7</c:v>
                  </c:pt>
                  <c:pt idx="3">
                    <c:v>Risk 12</c:v>
                  </c:pt>
                  <c:pt idx="4">
                    <c:v>Risk 13</c:v>
                  </c:pt>
                  <c:pt idx="5">
                    <c:v>Risk 14 </c:v>
                  </c:pt>
                  <c:pt idx="6">
                    <c:v>Risk 15</c:v>
                  </c:pt>
                  <c:pt idx="7">
                    <c:v>Risk 18 </c:v>
                  </c:pt>
                  <c:pt idx="8">
                    <c:v>Risk 20 </c:v>
                  </c:pt>
                  <c:pt idx="9">
                    <c:v>Risk 21</c:v>
                  </c:pt>
                  <c:pt idx="10">
                    <c:v>Risk 23</c:v>
                  </c:pt>
                  <c:pt idx="11">
                    <c:v>Risk 24 </c:v>
                  </c:pt>
                  <c:pt idx="12">
                    <c:v>Risk 25</c:v>
                  </c:pt>
                  <c:pt idx="13">
                    <c:v>Risk 28</c:v>
                  </c:pt>
                  <c:pt idx="14">
                    <c:v>Risk 30</c:v>
                  </c:pt>
                </c15:dlblRangeCache>
              </c15:datalabelsRange>
            </c:ext>
            <c:ext xmlns:c16="http://schemas.microsoft.com/office/drawing/2014/chart" uri="{C3380CC4-5D6E-409C-BE32-E72D297353CC}">
              <c16:uniqueId val="{00000005-B6BF-484A-9196-D3E6024518D8}"/>
            </c:ext>
          </c:extLst>
        </c:ser>
        <c:dLbls>
          <c:dLblPos val="ctr"/>
          <c:showLegendKey val="0"/>
          <c:showVal val="1"/>
          <c:showCatName val="0"/>
          <c:showSerName val="0"/>
          <c:showPercent val="0"/>
          <c:showBubbleSize val="0"/>
        </c:dLbls>
        <c:axId val="1134896336"/>
        <c:axId val="1134896752"/>
      </c:scatterChart>
      <c:valAx>
        <c:axId val="1134896336"/>
        <c:scaling>
          <c:orientation val="minMax"/>
          <c:max val="5.5"/>
          <c:min val="0"/>
        </c:scaling>
        <c:delete val="0"/>
        <c:axPos val="b"/>
        <c:majorGridlines>
          <c:spPr>
            <a:ln w="9525" cap="flat" cmpd="sng" algn="ctr">
              <a:gradFill>
                <a:gsLst>
                  <a:gs pos="0">
                    <a:schemeClr val="accent1">
                      <a:lumMod val="5000"/>
                      <a:lumOff val="95000"/>
                    </a:schemeClr>
                  </a:gs>
                  <a:gs pos="49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round/>
            </a:ln>
            <a:effectLst/>
          </c:spPr>
        </c:majorGridlines>
        <c:title>
          <c:tx>
            <c:rich>
              <a:bodyPr rot="0" spcFirstLastPara="1" vertOverflow="ellipsis" vert="horz" wrap="square" anchor="ctr" anchorCtr="1"/>
              <a:lstStyle/>
              <a:p>
                <a:pPr>
                  <a:defRPr sz="1400" b="1"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r>
                  <a:rPr lang="en-US" sz="1400" b="1"/>
                  <a:t>Tõenäosus</a:t>
                </a:r>
                <a:endParaRPr lang="et-EE" sz="1400" b="1"/>
              </a:p>
            </c:rich>
          </c:tx>
          <c:layout>
            <c:manualLayout>
              <c:xMode val="edge"/>
              <c:yMode val="edge"/>
              <c:x val="0.46147090472109642"/>
              <c:y val="0.93593546337946154"/>
            </c:manualLayout>
          </c:layout>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t-EE"/>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t-EE"/>
          </a:p>
        </c:txPr>
        <c:crossAx val="1134896752"/>
        <c:crosses val="autoZero"/>
        <c:crossBetween val="midCat"/>
      </c:valAx>
      <c:valAx>
        <c:axId val="1134896752"/>
        <c:scaling>
          <c:orientation val="minMax"/>
          <c:max val="5.5"/>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r>
                  <a:rPr lang="en-US" sz="1400" b="1"/>
                  <a:t>Mõju</a:t>
                </a:r>
              </a:p>
            </c:rich>
          </c:tx>
          <c:overlay val="0"/>
          <c:spPr>
            <a:noFill/>
            <a:ln>
              <a:noFill/>
            </a:ln>
            <a:effectLst/>
          </c:spPr>
          <c:txPr>
            <a:bodyPr rot="-5400000" spcFirstLastPara="1" vertOverflow="ellipsis" vert="horz" wrap="square" anchor="ctr" anchorCtr="1"/>
            <a:lstStyle/>
            <a:p>
              <a:pPr>
                <a:defRPr sz="1400" b="1"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t-EE"/>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2"/>
                </a:solidFill>
                <a:latin typeface="Verdana" panose="020B0604030504040204" pitchFamily="34" charset="0"/>
                <a:ea typeface="Verdana" panose="020B0604030504040204" pitchFamily="34" charset="0"/>
                <a:cs typeface="+mn-cs"/>
              </a:defRPr>
            </a:pPr>
            <a:endParaRPr lang="et-EE"/>
          </a:p>
        </c:txPr>
        <c:crossAx val="1134896336"/>
        <c:crossesAt val="0"/>
        <c:crossBetween val="midCat"/>
      </c:valAx>
      <c:spPr>
        <a:gradFill flip="none" rotWithShape="1">
          <a:gsLst>
            <a:gs pos="73000">
              <a:srgbClr val="FF5900"/>
            </a:gs>
            <a:gs pos="3000">
              <a:srgbClr val="00B050">
                <a:lumMod val="100000"/>
              </a:srgbClr>
            </a:gs>
            <a:gs pos="56000">
              <a:srgbClr val="FFE800"/>
            </a:gs>
            <a:gs pos="27000">
              <a:srgbClr val="92D050"/>
            </a:gs>
            <a:gs pos="41000">
              <a:srgbClr val="FFFF00"/>
            </a:gs>
            <a:gs pos="93000">
              <a:srgbClr val="FF0000"/>
            </a:gs>
            <a:gs pos="62000">
              <a:srgbClr val="FFC000"/>
            </a:gs>
          </a:gsLst>
          <a:lin ang="18000000" scaled="0"/>
          <a:tileRect/>
        </a:gradFill>
        <a:ln>
          <a:noFill/>
        </a:ln>
        <a:effectLst/>
      </c:spPr>
    </c:plotArea>
    <c:plotVisOnly val="1"/>
    <c:dispBlanksAs val="gap"/>
    <c:showDLblsOverMax val="0"/>
  </c:chart>
  <c:spPr>
    <a:noFill/>
    <a:ln w="9525" cap="flat" cmpd="sng" algn="ctr">
      <a:noFill/>
      <a:round/>
    </a:ln>
    <a:effectLst/>
  </c:spPr>
  <c:txPr>
    <a:bodyPr/>
    <a:lstStyle/>
    <a:p>
      <a:pPr>
        <a:defRPr sz="1200">
          <a:latin typeface="Verdana" panose="020B0604030504040204" pitchFamily="34" charset="0"/>
          <a:ea typeface="Verdana" panose="020B0604030504040204" pitchFamily="34" charset="0"/>
        </a:defRPr>
      </a:pPr>
      <a:endParaRPr lang="et-E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rgbClr val="595959"/>
                </a:solidFill>
                <a:latin typeface="Verdana" panose="020B0604030504040204" pitchFamily="34" charset="0"/>
                <a:ea typeface="Verdana" panose="020B0604030504040204" pitchFamily="34" charset="0"/>
                <a:cs typeface="+mn-cs"/>
              </a:defRPr>
            </a:pPr>
            <a:r>
              <a:rPr lang="et-EE" sz="1600" b="1">
                <a:solidFill>
                  <a:sysClr val="windowText" lastClr="000000"/>
                </a:solidFill>
              </a:rPr>
              <a:t>TalTech riskiprofiil</a:t>
            </a:r>
            <a:r>
              <a:rPr lang="et-EE" sz="1600" b="1" baseline="0">
                <a:solidFill>
                  <a:sysClr val="windowText" lastClr="000000"/>
                </a:solidFill>
              </a:rPr>
              <a:t>i muutus 2022 - 2024 konsolideeritud ja jääkriskidel</a:t>
            </a:r>
          </a:p>
          <a:p>
            <a:pPr>
              <a:defRPr>
                <a:solidFill>
                  <a:srgbClr val="595959"/>
                </a:solidFill>
              </a:defRPr>
            </a:pPr>
            <a:endParaRPr lang="et-EE" sz="1600" b="1">
              <a:solidFill>
                <a:sysClr val="windowText" lastClr="000000"/>
              </a:solidFill>
            </a:endParaRPr>
          </a:p>
        </c:rich>
      </c:tx>
      <c:layout>
        <c:manualLayout>
          <c:xMode val="edge"/>
          <c:yMode val="edge"/>
          <c:x val="0.15047407407407407"/>
          <c:y val="4.6374776705966417E-2"/>
        </c:manualLayout>
      </c:layout>
      <c:overlay val="0"/>
      <c:spPr>
        <a:noFill/>
        <a:ln>
          <a:noFill/>
        </a:ln>
        <a:effectLst/>
      </c:spPr>
      <c:txPr>
        <a:bodyPr rot="0" spcFirstLastPara="1" vertOverflow="ellipsis" vert="horz" wrap="square" anchor="ctr" anchorCtr="1"/>
        <a:lstStyle/>
        <a:p>
          <a:pPr>
            <a:defRPr sz="1440" b="0" i="0" u="none" strike="noStrike" kern="1200" spc="0" baseline="0">
              <a:solidFill>
                <a:srgbClr val="595959"/>
              </a:solidFill>
              <a:latin typeface="Verdana" panose="020B0604030504040204" pitchFamily="34" charset="0"/>
              <a:ea typeface="Verdana" panose="020B0604030504040204" pitchFamily="34" charset="0"/>
              <a:cs typeface="+mn-cs"/>
            </a:defRPr>
          </a:pPr>
          <a:endParaRPr lang="et-EE"/>
        </a:p>
      </c:txPr>
    </c:title>
    <c:autoTitleDeleted val="0"/>
    <c:plotArea>
      <c:layout>
        <c:manualLayout>
          <c:layoutTarget val="inner"/>
          <c:xMode val="edge"/>
          <c:yMode val="edge"/>
          <c:x val="7.0842129629629616E-2"/>
          <c:y val="0.10374910682386565"/>
          <c:w val="0.88560083333333328"/>
          <c:h val="0.60001741693461952"/>
        </c:manualLayout>
      </c:layout>
      <c:scatterChart>
        <c:scatterStyle val="lineMarker"/>
        <c:varyColors val="0"/>
        <c:ser>
          <c:idx val="0"/>
          <c:order val="0"/>
          <c:tx>
            <c:strRef>
              <c:f>Koond!$C$3:$C$17</c:f>
              <c:strCache>
                <c:ptCount val="15"/>
                <c:pt idx="0">
                  <c:v>Risk 2</c:v>
                </c:pt>
                <c:pt idx="1">
                  <c:v>Risk 6 </c:v>
                </c:pt>
                <c:pt idx="2">
                  <c:v>Risk 7</c:v>
                </c:pt>
                <c:pt idx="3">
                  <c:v>Risk 12</c:v>
                </c:pt>
                <c:pt idx="4">
                  <c:v>Risk 13</c:v>
                </c:pt>
                <c:pt idx="5">
                  <c:v>Risk 14 </c:v>
                </c:pt>
                <c:pt idx="6">
                  <c:v>Risk 15</c:v>
                </c:pt>
                <c:pt idx="7">
                  <c:v>Risk 18 </c:v>
                </c:pt>
                <c:pt idx="8">
                  <c:v>Risk 20 </c:v>
                </c:pt>
                <c:pt idx="9">
                  <c:v>Risk 21</c:v>
                </c:pt>
                <c:pt idx="10">
                  <c:v>Risk 23</c:v>
                </c:pt>
                <c:pt idx="11">
                  <c:v>Risk 24 </c:v>
                </c:pt>
                <c:pt idx="12">
                  <c:v>Risk 25</c:v>
                </c:pt>
                <c:pt idx="13">
                  <c:v>Risk 28</c:v>
                </c:pt>
                <c:pt idx="14">
                  <c:v>Risk 30</c:v>
                </c:pt>
              </c:strCache>
            </c:strRef>
          </c:tx>
          <c:spPr>
            <a:ln w="25400" cap="rnd">
              <a:noFill/>
              <a:round/>
            </a:ln>
            <a:effectLst/>
          </c:spPr>
          <c:marker>
            <c:symbol val="circle"/>
            <c:size val="26"/>
            <c:spPr>
              <a:solidFill>
                <a:schemeClr val="bg2"/>
              </a:solidFill>
              <a:ln w="9525">
                <a:solidFill>
                  <a:schemeClr val="bg2"/>
                </a:solidFill>
              </a:ln>
              <a:effectLst/>
            </c:spPr>
          </c:marker>
          <c:dLbls>
            <c:dLbl>
              <c:idx val="0"/>
              <c:layout>
                <c:manualLayout>
                  <c:x val="-0.13927531828561909"/>
                  <c:y val="-3.8567345480528759E-2"/>
                </c:manualLayout>
              </c:layout>
              <c:tx>
                <c:rich>
                  <a:bodyPr/>
                  <a:lstStyle/>
                  <a:p>
                    <a:fld id="{1DFFA15C-610B-4842-838D-4DE772A1DAED}" type="CELLRANGE">
                      <a:rPr lang="en-US"/>
                      <a:pPr/>
                      <a:t>[CELLRANGE]</a:t>
                    </a:fld>
                    <a:endParaRPr lang="et-EE"/>
                  </a:p>
                </c:rich>
              </c:tx>
              <c:dLblPos val="r"/>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0-599C-4D82-8E79-1C8035987250}"/>
                </c:ext>
              </c:extLst>
            </c:dLbl>
            <c:dLbl>
              <c:idx val="1"/>
              <c:layout>
                <c:manualLayout>
                  <c:x val="-6.1988349945931484E-2"/>
                  <c:y val="-7.3398892461593424E-2"/>
                </c:manualLayout>
              </c:layout>
              <c:tx>
                <c:rich>
                  <a:bodyPr/>
                  <a:lstStyle/>
                  <a:p>
                    <a:fld id="{9CB5A7DE-3EA4-43CC-B79E-DBA47394627B}" type="CELLRANGE">
                      <a:rPr lang="en-US"/>
                      <a:pPr/>
                      <a:t>[CELLRANGE]</a:t>
                    </a:fld>
                    <a:endParaRPr lang="et-EE"/>
                  </a:p>
                </c:rich>
              </c:tx>
              <c:dLblPos val="r"/>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0-D54A-4D99-9375-04F6CE2F86B7}"/>
                </c:ext>
              </c:extLst>
            </c:dLbl>
            <c:dLbl>
              <c:idx val="2"/>
              <c:layout>
                <c:manualLayout>
                  <c:x val="1.7203734999306934E-2"/>
                  <c:y val="-5.6714375788904356E-2"/>
                </c:manualLayout>
              </c:layout>
              <c:tx>
                <c:rich>
                  <a:bodyPr/>
                  <a:lstStyle/>
                  <a:p>
                    <a:fld id="{B7F87671-F7B5-4F42-B564-6CD1AAE33DED}" type="CELLRANGE">
                      <a:rPr lang="en-US"/>
                      <a:pPr/>
                      <a:t>[CELLRANGE]</a:t>
                    </a:fld>
                    <a:endParaRPr lang="et-EE"/>
                  </a:p>
                </c:rich>
              </c:tx>
              <c:dLblPos val="r"/>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D54A-4D99-9375-04F6CE2F86B7}"/>
                </c:ext>
              </c:extLst>
            </c:dLbl>
            <c:dLbl>
              <c:idx val="3"/>
              <c:layout>
                <c:manualLayout>
                  <c:x val="-0.10237837877853326"/>
                  <c:y val="-0.03"/>
                </c:manualLayout>
              </c:layout>
              <c:tx>
                <c:rich>
                  <a:bodyPr/>
                  <a:lstStyle/>
                  <a:p>
                    <a:fld id="{2A2BD3D6-02C0-46AE-8475-E83E4D07DD7E}" type="CELLRANGE">
                      <a:rPr lang="en-US"/>
                      <a:pPr/>
                      <a:t>[CELLRANGE]</a:t>
                    </a:fld>
                    <a:endParaRPr lang="et-EE"/>
                  </a:p>
                </c:rich>
              </c:tx>
              <c:dLblPos val="r"/>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2-D54A-4D99-9375-04F6CE2F86B7}"/>
                </c:ext>
              </c:extLst>
            </c:dLbl>
            <c:dLbl>
              <c:idx val="4"/>
              <c:layout>
                <c:manualLayout>
                  <c:x val="-3.5406568598969125E-3"/>
                  <c:y val="-3.2857142857142856E-2"/>
                </c:manualLayout>
              </c:layout>
              <c:tx>
                <c:rich>
                  <a:bodyPr/>
                  <a:lstStyle/>
                  <a:p>
                    <a:fld id="{F263EDA1-9012-40CA-8F96-A7DACD081C57}" type="CELLRANGE">
                      <a:rPr lang="en-US"/>
                      <a:pPr/>
                      <a:t>[CELLRANGE]</a:t>
                    </a:fld>
                    <a:endParaRPr lang="et-EE"/>
                  </a:p>
                </c:rich>
              </c:tx>
              <c:dLblPos val="r"/>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D54A-4D99-9375-04F6CE2F86B7}"/>
                </c:ext>
              </c:extLst>
            </c:dLbl>
            <c:dLbl>
              <c:idx val="5"/>
              <c:layout>
                <c:manualLayout>
                  <c:x val="-5.5370193963572026E-2"/>
                  <c:y val="3.5714285714285608E-2"/>
                </c:manualLayout>
              </c:layout>
              <c:tx>
                <c:rich>
                  <a:bodyPr/>
                  <a:lstStyle/>
                  <a:p>
                    <a:fld id="{BBF565C4-8EA4-4824-B1D3-9459ABE09C49}" type="CELLRANGE">
                      <a:rPr lang="en-US"/>
                      <a:pPr/>
                      <a:t>[CELLRANGE]</a:t>
                    </a:fld>
                    <a:endParaRPr lang="et-EE"/>
                  </a:p>
                </c:rich>
              </c:tx>
              <c:dLblPos val="r"/>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4-D54A-4D99-9375-04F6CE2F86B7}"/>
                </c:ext>
              </c:extLst>
            </c:dLbl>
            <c:dLbl>
              <c:idx val="6"/>
              <c:layout>
                <c:manualLayout>
                  <c:x val="2.9023392050315198E-2"/>
                  <c:y val="-7.0961672795838383E-3"/>
                </c:manualLayout>
              </c:layout>
              <c:tx>
                <c:rich>
                  <a:bodyPr/>
                  <a:lstStyle/>
                  <a:p>
                    <a:fld id="{20390E65-C0BA-4459-99D2-8F78F67D565E}" type="CELLRANGE">
                      <a:rPr lang="en-US"/>
                      <a:pPr/>
                      <a:t>[CELLRANGE]</a:t>
                    </a:fld>
                    <a:endParaRPr lang="et-EE"/>
                  </a:p>
                </c:rich>
              </c:tx>
              <c:dLblPos val="r"/>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5-D54A-4D99-9375-04F6CE2F86B7}"/>
                </c:ext>
              </c:extLst>
            </c:dLbl>
            <c:dLbl>
              <c:idx val="7"/>
              <c:tx>
                <c:rich>
                  <a:bodyPr/>
                  <a:lstStyle/>
                  <a:p>
                    <a:fld id="{F5A98084-A291-4775-981E-E31CE3B036B1}" type="CELLRANGE">
                      <a:rPr lang="et-EE"/>
                      <a:pPr/>
                      <a:t>[CELLRANGE]</a:t>
                    </a:fld>
                    <a:endParaRPr lang="et-EE"/>
                  </a:p>
                </c:rich>
              </c:tx>
              <c:dLblPos val="ctr"/>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D54A-4D99-9375-04F6CE2F86B7}"/>
                </c:ext>
              </c:extLst>
            </c:dLbl>
            <c:dLbl>
              <c:idx val="8"/>
              <c:layout>
                <c:manualLayout>
                  <c:x val="1.5629330208232654E-2"/>
                  <c:y val="4.1569816822184628E-2"/>
                </c:manualLayout>
              </c:layout>
              <c:tx>
                <c:rich>
                  <a:bodyPr/>
                  <a:lstStyle/>
                  <a:p>
                    <a:fld id="{B2AE9D22-4626-4769-92A3-20C9902DFC16}" type="CELLRANGE">
                      <a:rPr lang="en-US"/>
                      <a:pPr/>
                      <a:t>[CELLRANGE]</a:t>
                    </a:fld>
                    <a:endParaRPr lang="et-EE"/>
                  </a:p>
                </c:rich>
              </c:tx>
              <c:dLblPos val="r"/>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7-D54A-4D99-9375-04F6CE2F86B7}"/>
                </c:ext>
              </c:extLst>
            </c:dLbl>
            <c:dLbl>
              <c:idx val="9"/>
              <c:layout>
                <c:manualLayout>
                  <c:x val="-8.1721848308473941E-2"/>
                  <c:y val="5.0782983007843917E-2"/>
                </c:manualLayout>
              </c:layout>
              <c:tx>
                <c:rich>
                  <a:bodyPr/>
                  <a:lstStyle/>
                  <a:p>
                    <a:fld id="{EA0A83FB-C5C3-4AFB-87F5-7453D614EF4D}" type="CELLRANGE">
                      <a:rPr lang="en-US"/>
                      <a:pPr/>
                      <a:t>[CELLRANGE]</a:t>
                    </a:fld>
                    <a:endParaRPr lang="et-EE"/>
                  </a:p>
                </c:rich>
              </c:tx>
              <c:dLblPos val="r"/>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8-D54A-4D99-9375-04F6CE2F86B7}"/>
                </c:ext>
              </c:extLst>
            </c:dLbl>
            <c:dLbl>
              <c:idx val="10"/>
              <c:layout>
                <c:manualLayout>
                  <c:x val="-0.10719973106724714"/>
                  <c:y val="-3.7142857142857144E-2"/>
                </c:manualLayout>
              </c:layout>
              <c:tx>
                <c:rich>
                  <a:bodyPr/>
                  <a:lstStyle/>
                  <a:p>
                    <a:fld id="{AC278233-3DB5-4907-B553-2F6195D5C11D}" type="CELLRANGE">
                      <a:rPr lang="en-US"/>
                      <a:pPr/>
                      <a:t>[CELLRANGE]</a:t>
                    </a:fld>
                    <a:endParaRPr lang="et-EE"/>
                  </a:p>
                </c:rich>
              </c:tx>
              <c:dLblPos val="r"/>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9-D54A-4D99-9375-04F6CE2F86B7}"/>
                </c:ext>
              </c:extLst>
            </c:dLbl>
            <c:dLbl>
              <c:idx val="11"/>
              <c:layout>
                <c:manualLayout>
                  <c:x val="-4.7459949320754029E-3"/>
                  <c:y val="-3.8571428571428569E-2"/>
                </c:manualLayout>
              </c:layout>
              <c:tx>
                <c:rich>
                  <a:bodyPr/>
                  <a:lstStyle/>
                  <a:p>
                    <a:fld id="{B554AB1B-5E6A-4182-804F-DDE0DDF6EDFC}" type="CELLRANGE">
                      <a:rPr lang="en-US"/>
                      <a:pPr/>
                      <a:t>[CELLRANGE]</a:t>
                    </a:fld>
                    <a:endParaRPr lang="et-EE"/>
                  </a:p>
                </c:rich>
              </c:tx>
              <c:dLblPos val="r"/>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A-D54A-4D99-9375-04F6CE2F86B7}"/>
                </c:ext>
              </c:extLst>
            </c:dLbl>
            <c:dLbl>
              <c:idx val="12"/>
              <c:layout>
                <c:manualLayout>
                  <c:x val="-5.0469255142344779E-2"/>
                  <c:y val="-1.2540192926045431E-3"/>
                </c:manualLayout>
              </c:layout>
              <c:tx>
                <c:rich>
                  <a:bodyPr/>
                  <a:lstStyle/>
                  <a:p>
                    <a:fld id="{2CBB252A-7670-44C2-A441-19E078C0440E}" type="CELLRANGE">
                      <a:rPr lang="en-US"/>
                      <a:pPr/>
                      <a:t>[CELLRANGE]</a:t>
                    </a:fld>
                    <a:endParaRPr lang="et-EE"/>
                  </a:p>
                </c:rich>
              </c:tx>
              <c:dLblPos val="r"/>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B-D54A-4D99-9375-04F6CE2F86B7}"/>
                </c:ext>
              </c:extLst>
            </c:dLbl>
            <c:dLbl>
              <c:idx val="13"/>
              <c:layout>
                <c:manualLayout>
                  <c:x val="-4.4522151313965606E-2"/>
                  <c:y val="0.04"/>
                </c:manualLayout>
              </c:layout>
              <c:tx>
                <c:rich>
                  <a:bodyPr/>
                  <a:lstStyle/>
                  <a:p>
                    <a:fld id="{FF741F52-35B5-4493-AEB7-9FC9AAB2229B}" type="CELLRANGE">
                      <a:rPr lang="en-US"/>
                      <a:pPr/>
                      <a:t>[CELLRANGE]</a:t>
                    </a:fld>
                    <a:endParaRPr lang="et-EE"/>
                  </a:p>
                </c:rich>
              </c:tx>
              <c:dLblPos val="r"/>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0-6E5F-4BF1-8777-C6F2F09A4BD2}"/>
                </c:ext>
              </c:extLst>
            </c:dLbl>
            <c:dLbl>
              <c:idx val="14"/>
              <c:layout>
                <c:manualLayout>
                  <c:x val="-0.15229041033747448"/>
                  <c:y val="1.4959449803501251E-2"/>
                </c:manualLayout>
              </c:layout>
              <c:tx>
                <c:rich>
                  <a:bodyPr/>
                  <a:lstStyle/>
                  <a:p>
                    <a:fld id="{8C1FD9DC-A00B-4A41-A7DA-240D81D6676C}" type="CELLRANGE">
                      <a:rPr lang="en-US"/>
                      <a:pPr/>
                      <a:t>[CELLRANGE]</a:t>
                    </a:fld>
                    <a:endParaRPr lang="et-EE"/>
                  </a:p>
                </c:rich>
              </c:tx>
              <c:dLblPos val="r"/>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0-57EB-46B0-9B54-E95E19C2FD18}"/>
                </c:ext>
              </c:extLst>
            </c:dLbl>
            <c:numFmt formatCode="General" sourceLinked="0"/>
            <c:spPr>
              <a:noFill/>
              <a:ln>
                <a:noFill/>
              </a:ln>
              <a:effectLst/>
            </c:spPr>
            <c:txPr>
              <a:bodyPr rot="0" spcFirstLastPara="1" vertOverflow="overflow" horzOverflow="overflow" vert="horz" wrap="square" lIns="38100" tIns="19050" rIns="38100" bIns="19050" anchor="ctr" anchorCtr="1">
                <a:spAutoFit/>
              </a:bodyPr>
              <a:lstStyle/>
              <a:p>
                <a:pPr>
                  <a:defRPr sz="1400" b="0" i="0" u="none" strike="noStrike" kern="1200" baseline="0">
                    <a:solidFill>
                      <a:schemeClr val="tx1"/>
                    </a:solidFill>
                    <a:latin typeface="Verdana" panose="020B0604030504040204" pitchFamily="34" charset="0"/>
                    <a:ea typeface="Verdana" panose="020B0604030504040204" pitchFamily="34" charset="0"/>
                    <a:cs typeface="+mn-cs"/>
                  </a:defRPr>
                </a:pPr>
                <a:endParaRPr lang="et-EE"/>
              </a:p>
            </c:txPr>
            <c:dLblPos val="ctr"/>
            <c:showLegendKey val="0"/>
            <c:showVal val="0"/>
            <c:showCatName val="0"/>
            <c:showSerName val="0"/>
            <c:showPercent val="0"/>
            <c:showBubbleSize val="0"/>
            <c:separator>, </c:separator>
            <c:showLeaderLines val="0"/>
            <c:extLst>
              <c:ext xmlns:c15="http://schemas.microsoft.com/office/drawing/2012/chart" uri="{CE6537A1-D6FC-4f65-9D91-7224C49458BB}">
                <c15:spPr xmlns:c15="http://schemas.microsoft.com/office/drawing/2012/chart">
                  <a:prstGeom prst="rect">
                    <a:avLst/>
                  </a:prstGeom>
                  <a:noFill/>
                  <a:ln>
                    <a:noFill/>
                  </a:ln>
                </c15:spPr>
                <c15:showDataLabelsRange val="1"/>
                <c15:showLeaderLines val="1"/>
                <c15:leaderLines>
                  <c:spPr>
                    <a:ln w="9525" cap="flat" cmpd="sng" algn="ctr">
                      <a:solidFill>
                        <a:schemeClr val="tx1">
                          <a:lumMod val="35000"/>
                          <a:lumOff val="65000"/>
                        </a:schemeClr>
                      </a:solidFill>
                      <a:round/>
                    </a:ln>
                    <a:effectLst/>
                  </c:spPr>
                </c15:leaderLines>
              </c:ext>
            </c:extLst>
          </c:dLbls>
          <c:xVal>
            <c:numRef>
              <c:f>Koond!$M$3:$M$17</c:f>
              <c:numCache>
                <c:formatCode>0</c:formatCode>
                <c:ptCount val="15"/>
                <c:pt idx="0">
                  <c:v>2</c:v>
                </c:pt>
                <c:pt idx="1">
                  <c:v>1</c:v>
                </c:pt>
                <c:pt idx="2">
                  <c:v>2</c:v>
                </c:pt>
                <c:pt idx="3">
                  <c:v>3</c:v>
                </c:pt>
                <c:pt idx="4">
                  <c:v>3</c:v>
                </c:pt>
                <c:pt idx="5">
                  <c:v>3</c:v>
                </c:pt>
                <c:pt idx="6">
                  <c:v>1</c:v>
                </c:pt>
                <c:pt idx="7">
                  <c:v>3</c:v>
                </c:pt>
                <c:pt idx="8">
                  <c:v>1</c:v>
                </c:pt>
                <c:pt idx="9">
                  <c:v>2</c:v>
                </c:pt>
                <c:pt idx="10">
                  <c:v>4</c:v>
                </c:pt>
                <c:pt idx="11">
                  <c:v>4</c:v>
                </c:pt>
                <c:pt idx="12">
                  <c:v>2</c:v>
                </c:pt>
                <c:pt idx="13">
                  <c:v>4</c:v>
                </c:pt>
                <c:pt idx="14">
                  <c:v>3</c:v>
                </c:pt>
              </c:numCache>
            </c:numRef>
          </c:xVal>
          <c:yVal>
            <c:numRef>
              <c:f>Koond!$N$3:$N$17</c:f>
              <c:numCache>
                <c:formatCode>0</c:formatCode>
                <c:ptCount val="15"/>
                <c:pt idx="0">
                  <c:v>2</c:v>
                </c:pt>
                <c:pt idx="1">
                  <c:v>1</c:v>
                </c:pt>
                <c:pt idx="2">
                  <c:v>1</c:v>
                </c:pt>
                <c:pt idx="3">
                  <c:v>3</c:v>
                </c:pt>
                <c:pt idx="4">
                  <c:v>3</c:v>
                </c:pt>
                <c:pt idx="5">
                  <c:v>3</c:v>
                </c:pt>
                <c:pt idx="6">
                  <c:v>1</c:v>
                </c:pt>
                <c:pt idx="7">
                  <c:v>4</c:v>
                </c:pt>
                <c:pt idx="8">
                  <c:v>2</c:v>
                </c:pt>
                <c:pt idx="9">
                  <c:v>1</c:v>
                </c:pt>
                <c:pt idx="10">
                  <c:v>2</c:v>
                </c:pt>
                <c:pt idx="11">
                  <c:v>2</c:v>
                </c:pt>
                <c:pt idx="12">
                  <c:v>2</c:v>
                </c:pt>
                <c:pt idx="13">
                  <c:v>2</c:v>
                </c:pt>
                <c:pt idx="14">
                  <c:v>2</c:v>
                </c:pt>
              </c:numCache>
            </c:numRef>
          </c:yVal>
          <c:smooth val="0"/>
          <c:extLst>
            <c:ext xmlns:c15="http://schemas.microsoft.com/office/drawing/2012/chart" uri="{02D57815-91ED-43cb-92C2-25804820EDAC}">
              <c15:datalabelsRange>
                <c15:f>Koond!$C$3:$C$17</c15:f>
                <c15:dlblRangeCache>
                  <c:ptCount val="15"/>
                  <c:pt idx="0">
                    <c:v>Risk 2</c:v>
                  </c:pt>
                  <c:pt idx="1">
                    <c:v>Risk 6 </c:v>
                  </c:pt>
                  <c:pt idx="2">
                    <c:v>Risk 7</c:v>
                  </c:pt>
                  <c:pt idx="3">
                    <c:v>Risk 12</c:v>
                  </c:pt>
                  <c:pt idx="4">
                    <c:v>Risk 13</c:v>
                  </c:pt>
                  <c:pt idx="5">
                    <c:v>Risk 14 </c:v>
                  </c:pt>
                  <c:pt idx="6">
                    <c:v>Risk 15</c:v>
                  </c:pt>
                  <c:pt idx="7">
                    <c:v>Risk 18 </c:v>
                  </c:pt>
                  <c:pt idx="8">
                    <c:v>Risk 20 </c:v>
                  </c:pt>
                  <c:pt idx="9">
                    <c:v>Risk 21</c:v>
                  </c:pt>
                  <c:pt idx="10">
                    <c:v>Risk 23</c:v>
                  </c:pt>
                  <c:pt idx="11">
                    <c:v>Risk 24 </c:v>
                  </c:pt>
                  <c:pt idx="12">
                    <c:v>Risk 25</c:v>
                  </c:pt>
                  <c:pt idx="13">
                    <c:v>Risk 28</c:v>
                  </c:pt>
                  <c:pt idx="14">
                    <c:v>Risk 30</c:v>
                  </c:pt>
                </c15:dlblRangeCache>
              </c15:datalabelsRange>
            </c:ext>
            <c:ext xmlns:c16="http://schemas.microsoft.com/office/drawing/2014/chart" uri="{C3380CC4-5D6E-409C-BE32-E72D297353CC}">
              <c16:uniqueId val="{0000000D-599C-4D82-8E79-1C8035987250}"/>
            </c:ext>
          </c:extLst>
        </c:ser>
        <c:dLbls>
          <c:dLblPos val="ctr"/>
          <c:showLegendKey val="0"/>
          <c:showVal val="1"/>
          <c:showCatName val="0"/>
          <c:showSerName val="0"/>
          <c:showPercent val="0"/>
          <c:showBubbleSize val="0"/>
        </c:dLbls>
        <c:axId val="1134896336"/>
        <c:axId val="1134896752"/>
      </c:scatterChart>
      <c:valAx>
        <c:axId val="1134896336"/>
        <c:scaling>
          <c:orientation val="minMax"/>
          <c:max val="5.5"/>
          <c:min val="0"/>
        </c:scaling>
        <c:delete val="0"/>
        <c:axPos val="b"/>
        <c:majorGridlines>
          <c:spPr>
            <a:ln w="9525" cap="flat" cmpd="sng" algn="ctr">
              <a:gradFill>
                <a:gsLst>
                  <a:gs pos="0">
                    <a:schemeClr val="accent1">
                      <a:lumMod val="5000"/>
                      <a:lumOff val="95000"/>
                    </a:schemeClr>
                  </a:gs>
                  <a:gs pos="49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round/>
            </a:ln>
            <a:effectLst/>
          </c:spPr>
        </c:majorGridlines>
        <c:title>
          <c:tx>
            <c:rich>
              <a:bodyPr rot="0" spcFirstLastPara="1" vertOverflow="ellipsis" vert="horz" wrap="square" anchor="ctr" anchorCtr="1"/>
              <a:lstStyle/>
              <a:p>
                <a:pPr>
                  <a:defRPr sz="1400" b="1"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r>
                  <a:rPr lang="en-US" sz="1400" b="1"/>
                  <a:t>Tõenäosus</a:t>
                </a:r>
                <a:endParaRPr lang="et-EE" sz="1400" b="1"/>
              </a:p>
            </c:rich>
          </c:tx>
          <c:layout>
            <c:manualLayout>
              <c:xMode val="edge"/>
              <c:yMode val="edge"/>
              <c:x val="0.48673579960987384"/>
              <c:y val="0.73508804480692425"/>
            </c:manualLayout>
          </c:layout>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t-EE"/>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t-EE"/>
          </a:p>
        </c:txPr>
        <c:crossAx val="1134896752"/>
        <c:crosses val="autoZero"/>
        <c:crossBetween val="midCat"/>
      </c:valAx>
      <c:valAx>
        <c:axId val="1134896752"/>
        <c:scaling>
          <c:orientation val="minMax"/>
          <c:max val="5.5"/>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r>
                  <a:rPr lang="en-US" sz="1400" b="1"/>
                  <a:t>Mõju</a:t>
                </a:r>
              </a:p>
            </c:rich>
          </c:tx>
          <c:layout>
            <c:manualLayout>
              <c:xMode val="edge"/>
              <c:yMode val="edge"/>
              <c:x val="2.2089166666666663E-2"/>
              <c:y val="0.39156654162200788"/>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t-EE"/>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2"/>
                </a:solidFill>
                <a:latin typeface="Verdana" panose="020B0604030504040204" pitchFamily="34" charset="0"/>
                <a:ea typeface="Verdana" panose="020B0604030504040204" pitchFamily="34" charset="0"/>
                <a:cs typeface="+mn-cs"/>
              </a:defRPr>
            </a:pPr>
            <a:endParaRPr lang="et-EE"/>
          </a:p>
        </c:txPr>
        <c:crossAx val="1134896336"/>
        <c:crossesAt val="0"/>
        <c:crossBetween val="midCat"/>
      </c:valAx>
      <c:spPr>
        <a:gradFill flip="none" rotWithShape="1">
          <a:gsLst>
            <a:gs pos="73000">
              <a:srgbClr val="FF5900"/>
            </a:gs>
            <a:gs pos="3000">
              <a:srgbClr val="00B050">
                <a:lumMod val="100000"/>
              </a:srgbClr>
            </a:gs>
            <a:gs pos="56000">
              <a:srgbClr val="FFE800"/>
            </a:gs>
            <a:gs pos="27000">
              <a:srgbClr val="92D050"/>
            </a:gs>
            <a:gs pos="41000">
              <a:srgbClr val="FFFF00"/>
            </a:gs>
            <a:gs pos="93000">
              <a:srgbClr val="FF0000"/>
            </a:gs>
            <a:gs pos="62000">
              <a:srgbClr val="FFC000"/>
            </a:gs>
          </a:gsLst>
          <a:lin ang="18000000" scaled="0"/>
          <a:tileRect/>
        </a:gradFill>
        <a:ln w="12700">
          <a:solidFill>
            <a:schemeClr val="accent1"/>
          </a:solidFill>
        </a:ln>
        <a:effectLst/>
      </c:spPr>
    </c:plotArea>
    <c:plotVisOnly val="1"/>
    <c:dispBlanksAs val="gap"/>
    <c:showDLblsOverMax val="0"/>
  </c:chart>
  <c:spPr>
    <a:noFill/>
    <a:ln w="9525" cap="flat" cmpd="sng" algn="ctr">
      <a:noFill/>
      <a:round/>
    </a:ln>
    <a:effectLst/>
  </c:spPr>
  <c:txPr>
    <a:bodyPr/>
    <a:lstStyle/>
    <a:p>
      <a:pPr>
        <a:defRPr sz="1200">
          <a:latin typeface="Verdana" panose="020B0604030504040204" pitchFamily="34" charset="0"/>
          <a:ea typeface="Verdana" panose="020B0604030504040204" pitchFamily="34" charset="0"/>
        </a:defRPr>
      </a:pPr>
      <a:endParaRPr lang="et-EE"/>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0</xdr:colOff>
      <xdr:row>2</xdr:row>
      <xdr:rowOff>0</xdr:rowOff>
    </xdr:from>
    <xdr:to>
      <xdr:col>19</xdr:col>
      <xdr:colOff>390536</xdr:colOff>
      <xdr:row>48</xdr:row>
      <xdr:rowOff>127000</xdr:rowOff>
    </xdr:to>
    <xdr:graphicFrame macro="">
      <xdr:nvGraphicFramePr>
        <xdr:cNvPr id="363" name="Chart 2">
          <a:extLst>
            <a:ext uri="{FF2B5EF4-FFF2-40B4-BE49-F238E27FC236}">
              <a16:creationId xmlns:a16="http://schemas.microsoft.com/office/drawing/2014/main" id="{D90ADE09-FC9F-4DFD-BF37-9F6C505245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537483</xdr:colOff>
      <xdr:row>1</xdr:row>
      <xdr:rowOff>95248</xdr:rowOff>
    </xdr:from>
    <xdr:to>
      <xdr:col>38</xdr:col>
      <xdr:colOff>320800</xdr:colOff>
      <xdr:row>62</xdr:row>
      <xdr:rowOff>119062</xdr:rowOff>
    </xdr:to>
    <xdr:graphicFrame macro="">
      <xdr:nvGraphicFramePr>
        <xdr:cNvPr id="2" name="Chart 2">
          <a:extLst>
            <a:ext uri="{FF2B5EF4-FFF2-40B4-BE49-F238E27FC236}">
              <a16:creationId xmlns:a16="http://schemas.microsoft.com/office/drawing/2014/main" id="{B372C01B-67A1-4A4C-80F2-A82240F375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0.10097</cdr:x>
      <cdr:y>0.76686</cdr:y>
    </cdr:from>
    <cdr:to>
      <cdr:x>0.93449</cdr:x>
      <cdr:y>1</cdr:y>
    </cdr:to>
    <cdr:sp macro="" textlink="">
      <cdr:nvSpPr>
        <cdr:cNvPr id="2" name="TextBox 1">
          <a:extLst xmlns:a="http://schemas.openxmlformats.org/drawingml/2006/main">
            <a:ext uri="{FF2B5EF4-FFF2-40B4-BE49-F238E27FC236}">
              <a16:creationId xmlns:a16="http://schemas.microsoft.com/office/drawing/2014/main" id="{1DD41AB7-E8E6-C8DC-B017-C06B3ED25054}"/>
            </a:ext>
          </a:extLst>
        </cdr:cNvPr>
        <cdr:cNvSpPr txBox="1"/>
      </cdr:nvSpPr>
      <cdr:spPr>
        <a:xfrm xmlns:a="http://schemas.openxmlformats.org/drawingml/2006/main">
          <a:off x="1081769" y="8929559"/>
          <a:ext cx="8929686" cy="271475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t-EE" sz="1500" b="1">
              <a:solidFill>
                <a:srgbClr val="595959"/>
              </a:solidFill>
              <a:latin typeface="Verdana" panose="020B0604030504040204" pitchFamily="34" charset="0"/>
              <a:ea typeface="Verdana" panose="020B0604030504040204" pitchFamily="34" charset="0"/>
            </a:rPr>
            <a:t>JOONISE</a:t>
          </a:r>
          <a:r>
            <a:rPr lang="et-EE" sz="1500" b="1" baseline="0">
              <a:solidFill>
                <a:srgbClr val="595959"/>
              </a:solidFill>
              <a:latin typeface="Verdana" panose="020B0604030504040204" pitchFamily="34" charset="0"/>
              <a:ea typeface="Verdana" panose="020B0604030504040204" pitchFamily="34" charset="0"/>
            </a:rPr>
            <a:t> LEGEND:   </a:t>
          </a:r>
        </a:p>
        <a:p xmlns:a="http://schemas.openxmlformats.org/drawingml/2006/main">
          <a:r>
            <a:rPr lang="et-EE" sz="1400" b="1" baseline="0">
              <a:solidFill>
                <a:srgbClr val="595959"/>
              </a:solidFill>
              <a:latin typeface="Verdana" panose="020B0604030504040204" pitchFamily="34" charset="0"/>
              <a:ea typeface="Verdana" panose="020B0604030504040204" pitchFamily="34" charset="0"/>
            </a:rPr>
            <a:t>1. MAANDATUD RISKID </a:t>
          </a:r>
          <a:r>
            <a:rPr lang="et-EE" sz="1400" b="0" baseline="0">
              <a:solidFill>
                <a:srgbClr val="595959"/>
              </a:solidFill>
              <a:latin typeface="Verdana" panose="020B0604030504040204" pitchFamily="34" charset="0"/>
              <a:ea typeface="Verdana" panose="020B0604030504040204" pitchFamily="34" charset="0"/>
            </a:rPr>
            <a:t>(RISK 6 , RISK 7 , RISK 15,  RISK 20, RISK 30) - Riskid on maandatud jääkriskini / integreeritud põhitegevusse. </a:t>
          </a:r>
          <a:r>
            <a:rPr lang="et-EE" sz="1400" b="1" baseline="0">
              <a:solidFill>
                <a:srgbClr val="595959"/>
              </a:solidFill>
              <a:latin typeface="Verdana" panose="020B0604030504040204" pitchFamily="34" charset="0"/>
              <a:ea typeface="Verdana" panose="020B0604030504040204" pitchFamily="34" charset="0"/>
            </a:rPr>
            <a:t> </a:t>
          </a:r>
        </a:p>
        <a:p xmlns:a="http://schemas.openxmlformats.org/drawingml/2006/main">
          <a:r>
            <a:rPr lang="et-EE" sz="1400" b="1" baseline="0">
              <a:solidFill>
                <a:srgbClr val="595959"/>
              </a:solidFill>
              <a:latin typeface="Verdana" panose="020B0604030504040204" pitchFamily="34" charset="0"/>
              <a:ea typeface="Verdana" panose="020B0604030504040204" pitchFamily="34" charset="0"/>
            </a:rPr>
            <a:t>2. RISKID ON KONSOLIDEERITUD TEISTE RIKSIDEGA KOKKU </a:t>
          </a:r>
          <a:r>
            <a:rPr lang="et-EE" sz="1400" b="0" baseline="0">
              <a:solidFill>
                <a:srgbClr val="595959"/>
              </a:solidFill>
              <a:latin typeface="Verdana" panose="020B0604030504040204" pitchFamily="34" charset="0"/>
              <a:ea typeface="Verdana" panose="020B0604030504040204" pitchFamily="34" charset="0"/>
            </a:rPr>
            <a:t>- skoord on riskide omad millega kokku liidetud.  </a:t>
          </a:r>
        </a:p>
        <a:p xmlns:a="http://schemas.openxmlformats.org/drawingml/2006/main">
          <a:r>
            <a:rPr lang="et-EE" sz="1400" b="1" baseline="0">
              <a:solidFill>
                <a:srgbClr val="595959"/>
              </a:solidFill>
              <a:latin typeface="Verdana" panose="020B0604030504040204" pitchFamily="34" charset="0"/>
              <a:ea typeface="Verdana" panose="020B0604030504040204" pitchFamily="34" charset="0"/>
            </a:rPr>
            <a:t>2.1 RISK 12, RISK 13 - </a:t>
          </a:r>
          <a:r>
            <a:rPr lang="et-EE" sz="1400" b="0" baseline="0">
              <a:solidFill>
                <a:srgbClr val="595959"/>
              </a:solidFill>
              <a:latin typeface="Verdana" panose="020B0604030504040204" pitchFamily="34" charset="0"/>
              <a:ea typeface="Verdana" panose="020B0604030504040204" pitchFamily="34" charset="0"/>
            </a:rPr>
            <a:t>konsolideeritud RISK 10 alla.</a:t>
          </a:r>
        </a:p>
        <a:p xmlns:a="http://schemas.openxmlformats.org/drawingml/2006/main">
          <a:r>
            <a:rPr lang="et-EE" sz="1400" b="1" baseline="0">
              <a:solidFill>
                <a:srgbClr val="595959"/>
              </a:solidFill>
              <a:latin typeface="Verdana" panose="020B0604030504040204" pitchFamily="34" charset="0"/>
              <a:ea typeface="Verdana" panose="020B0604030504040204" pitchFamily="34" charset="0"/>
            </a:rPr>
            <a:t>2.2 RISK 14 - </a:t>
          </a:r>
          <a:r>
            <a:rPr lang="et-EE" sz="1400" b="0" baseline="0">
              <a:solidFill>
                <a:srgbClr val="595959"/>
              </a:solidFill>
              <a:latin typeface="Verdana" panose="020B0604030504040204" pitchFamily="34" charset="0"/>
              <a:ea typeface="Verdana" panose="020B0604030504040204" pitchFamily="34" charset="0"/>
            </a:rPr>
            <a:t>konsolideeritud RISK 5 ja RISK 10 alla.  </a:t>
          </a:r>
        </a:p>
        <a:p xmlns:a="http://schemas.openxmlformats.org/drawingml/2006/main">
          <a:r>
            <a:rPr lang="et-EE" sz="1400" b="1" baseline="0">
              <a:solidFill>
                <a:srgbClr val="595959"/>
              </a:solidFill>
              <a:latin typeface="Verdana" panose="020B0604030504040204" pitchFamily="34" charset="0"/>
              <a:ea typeface="Verdana" panose="020B0604030504040204" pitchFamily="34" charset="0"/>
            </a:rPr>
            <a:t>2.3 RISK 18 - </a:t>
          </a:r>
          <a:r>
            <a:rPr lang="et-EE" sz="1400" b="0" baseline="0">
              <a:solidFill>
                <a:srgbClr val="595959"/>
              </a:solidFill>
              <a:latin typeface="Verdana" panose="020B0604030504040204" pitchFamily="34" charset="0"/>
              <a:ea typeface="Verdana" panose="020B0604030504040204" pitchFamily="34" charset="0"/>
            </a:rPr>
            <a:t>konsolideeritud RISK 16 alla. </a:t>
          </a:r>
        </a:p>
        <a:p xmlns:a="http://schemas.openxmlformats.org/drawingml/2006/main">
          <a:r>
            <a:rPr lang="et-EE" sz="1400" b="1" baseline="0">
              <a:solidFill>
                <a:srgbClr val="595959"/>
              </a:solidFill>
              <a:latin typeface="Verdana" panose="020B0604030504040204" pitchFamily="34" charset="0"/>
              <a:ea typeface="Verdana" panose="020B0604030504040204" pitchFamily="34" charset="0"/>
            </a:rPr>
            <a:t>2.4 RISK 23, RISK 24 - </a:t>
          </a:r>
          <a:r>
            <a:rPr lang="et-EE" sz="1400" b="0" baseline="0">
              <a:solidFill>
                <a:srgbClr val="595959"/>
              </a:solidFill>
              <a:latin typeface="Verdana" panose="020B0604030504040204" pitchFamily="34" charset="0"/>
              <a:ea typeface="Verdana" panose="020B0604030504040204" pitchFamily="34" charset="0"/>
            </a:rPr>
            <a:t>konsolideeritud RISK 22 alla. </a:t>
          </a:r>
        </a:p>
        <a:p xmlns:a="http://schemas.openxmlformats.org/drawingml/2006/main">
          <a:r>
            <a:rPr lang="et-EE" sz="1400" b="1" baseline="0">
              <a:solidFill>
                <a:srgbClr val="595959"/>
              </a:solidFill>
              <a:latin typeface="Verdana" panose="020B0604030504040204" pitchFamily="34" charset="0"/>
              <a:ea typeface="Verdana" panose="020B0604030504040204" pitchFamily="34" charset="0"/>
            </a:rPr>
            <a:t>2.5 RISK 28 - </a:t>
          </a:r>
          <a:r>
            <a:rPr lang="et-EE" sz="1400" b="0" baseline="0">
              <a:solidFill>
                <a:srgbClr val="595959"/>
              </a:solidFill>
              <a:latin typeface="Verdana" panose="020B0604030504040204" pitchFamily="34" charset="0"/>
              <a:ea typeface="Verdana" panose="020B0604030504040204" pitchFamily="34" charset="0"/>
            </a:rPr>
            <a:t>konsolideeritud RISK 27 alla. </a:t>
          </a:r>
        </a:p>
        <a:p xmlns:a="http://schemas.openxmlformats.org/drawingml/2006/main">
          <a:r>
            <a:rPr lang="et-EE" sz="1400" b="1" baseline="0">
              <a:solidFill>
                <a:srgbClr val="595959"/>
              </a:solidFill>
              <a:latin typeface="Verdana" panose="020B0604030504040204" pitchFamily="34" charset="0"/>
              <a:ea typeface="Verdana" panose="020B0604030504040204" pitchFamily="34" charset="0"/>
            </a:rPr>
            <a:t>2.6 RISK 25 </a:t>
          </a:r>
          <a:r>
            <a:rPr lang="et-EE" sz="1400" b="0" baseline="0">
              <a:solidFill>
                <a:srgbClr val="595959"/>
              </a:solidFill>
              <a:latin typeface="Verdana" panose="020B0604030504040204" pitchFamily="34" charset="0"/>
              <a:ea typeface="Verdana" panose="020B0604030504040204" pitchFamily="34" charset="0"/>
            </a:rPr>
            <a:t>- konsolideeritud RISK 32 alla. </a:t>
          </a:r>
          <a:r>
            <a:rPr lang="et-EE" sz="1400" b="1" baseline="0"/>
            <a:t>  </a:t>
          </a:r>
        </a:p>
        <a:p xmlns:a="http://schemas.openxmlformats.org/drawingml/2006/main">
          <a:endParaRPr lang="et-EE" sz="1400" b="1"/>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portal.taltech.ee/wiki/show/et:uldjuhtimine:riskijuhtimine:main" TargetMode="External"/><Relationship Id="rId2" Type="http://schemas.openxmlformats.org/officeDocument/2006/relationships/hyperlink" Target="https://oigusaktid.taltech.ee/riskide-juhtimine/" TargetMode="External"/><Relationship Id="rId1" Type="http://schemas.openxmlformats.org/officeDocument/2006/relationships/hyperlink" Target="https://app.powerbi.com/reportEmbed?reportId=9320f164-b03e-4f4a-b8b4-e34da6b95065&amp;autoAuth=true&amp;ctid=3efd4d88-9b88-4fc9-b6c0-c7ca50f1db57" TargetMode="External"/><Relationship Id="rId4" Type="http://schemas.openxmlformats.org/officeDocument/2006/relationships/hyperlink" Target="https://smart.taltech.ee/protsess/riskide-juhtimine/"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https://smart.taltech.ee/protsess/inimeste-juhtimine/" TargetMode="External"/><Relationship Id="rId2" Type="http://schemas.openxmlformats.org/officeDocument/2006/relationships/hyperlink" Target="https://smart.taltech.ee/protsess/inimeste-juhtimine/" TargetMode="External"/><Relationship Id="rId1" Type="http://schemas.openxmlformats.org/officeDocument/2006/relationships/hyperlink" Target="https://smart.taltech.ee/protsess/inimeste-juhtimine/" TargetMode="External"/><Relationship Id="rId4" Type="http://schemas.openxmlformats.org/officeDocument/2006/relationships/hyperlink" Target="https://smart.taltech.ee/protsess/inimeste-juhtimine/"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smart.taltech.ee/protsess/it-juhtimine/" TargetMode="External"/><Relationship Id="rId2" Type="http://schemas.openxmlformats.org/officeDocument/2006/relationships/hyperlink" Target="https://smart.taltech.ee/protsess/it-juhtimine/" TargetMode="External"/><Relationship Id="rId1" Type="http://schemas.openxmlformats.org/officeDocument/2006/relationships/hyperlink" Target="https://smart.taltech.ee/protsess/it-juhtimine/" TargetMode="External"/><Relationship Id="rId6" Type="http://schemas.openxmlformats.org/officeDocument/2006/relationships/printerSettings" Target="../printerSettings/printerSettings8.bin"/><Relationship Id="rId5" Type="http://schemas.openxmlformats.org/officeDocument/2006/relationships/hyperlink" Target="https://smart.taltech.ee/protsess/it-juhtimine/" TargetMode="External"/><Relationship Id="rId4" Type="http://schemas.openxmlformats.org/officeDocument/2006/relationships/hyperlink" Target="https://smart.taltech.ee/protsess/it-juhtimine/"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smart.taltech.ee/protsess/tasemeoppe-korraldamine/" TargetMode="External"/><Relationship Id="rId2" Type="http://schemas.openxmlformats.org/officeDocument/2006/relationships/hyperlink" Target="https://smart.taltech.ee/protsess/tasemeoppe-korraldamine/" TargetMode="External"/><Relationship Id="rId1" Type="http://schemas.openxmlformats.org/officeDocument/2006/relationships/hyperlink" Target="https://smart.taltech.ee/protsess/tasemeoppe-korraldamine/" TargetMode="External"/><Relationship Id="rId5" Type="http://schemas.openxmlformats.org/officeDocument/2006/relationships/printerSettings" Target="../printerSettings/printerSettings9.bin"/><Relationship Id="rId4" Type="http://schemas.openxmlformats.org/officeDocument/2006/relationships/hyperlink" Target="https://smart.taltech.ee/protsess/tasemeoppe-korraldamine/" TargetMode="External"/></Relationships>
</file>

<file path=xl/worksheets/_rels/sheet13.xml.rels><?xml version="1.0" encoding="UTF-8" standalone="yes"?>
<Relationships xmlns="http://schemas.openxmlformats.org/package/2006/relationships"><Relationship Id="rId3" Type="http://schemas.openxmlformats.org/officeDocument/2006/relationships/hyperlink" Target="https://smart.taltech.ee/protsess/tasemeoppe-korraldamine/" TargetMode="External"/><Relationship Id="rId2" Type="http://schemas.openxmlformats.org/officeDocument/2006/relationships/hyperlink" Target="https://portal.taltech.ee/v2/powerbi/report/47" TargetMode="External"/><Relationship Id="rId1" Type="http://schemas.openxmlformats.org/officeDocument/2006/relationships/hyperlink" Target="https://portal.taltech.ee/v2/powerbi/report/49" TargetMode="External"/><Relationship Id="rId6" Type="http://schemas.openxmlformats.org/officeDocument/2006/relationships/printerSettings" Target="../printerSettings/printerSettings10.bin"/><Relationship Id="rId5" Type="http://schemas.openxmlformats.org/officeDocument/2006/relationships/hyperlink" Target="https://smart.taltech.ee/protsess/finantside-juhtimine/" TargetMode="External"/><Relationship Id="rId4" Type="http://schemas.openxmlformats.org/officeDocument/2006/relationships/hyperlink" Target="https://smart.taltech.ee/protsess/raamatupidamine/" TargetMode="External"/></Relationships>
</file>

<file path=xl/worksheets/_rels/sheet14.xml.rels><?xml version="1.0" encoding="UTF-8" standalone="yes"?>
<Relationships xmlns="http://schemas.openxmlformats.org/package/2006/relationships"><Relationship Id="rId2" Type="http://schemas.openxmlformats.org/officeDocument/2006/relationships/hyperlink" Target="https://smart.taltech.ee/protsess/hangete-korraldamine/" TargetMode="External"/><Relationship Id="rId1" Type="http://schemas.openxmlformats.org/officeDocument/2006/relationships/hyperlink" Target="https://smart.taltech.ee/protsess/hangete-korraldamine/" TargetMode="External"/></Relationships>
</file>

<file path=xl/worksheets/_rels/sheet15.xml.rels><?xml version="1.0" encoding="UTF-8" standalone="yes"?>
<Relationships xmlns="http://schemas.openxmlformats.org/package/2006/relationships"><Relationship Id="rId3" Type="http://schemas.openxmlformats.org/officeDocument/2006/relationships/hyperlink" Target="https://smart.taltech.ee/protsess/hangete-korraldamine/" TargetMode="External"/><Relationship Id="rId2" Type="http://schemas.openxmlformats.org/officeDocument/2006/relationships/hyperlink" Target="https://smart.taltech.ee/protsess/hangete-korraldamine/" TargetMode="External"/><Relationship Id="rId1" Type="http://schemas.openxmlformats.org/officeDocument/2006/relationships/hyperlink" Target="https://smart.taltech.ee/protsess/hangete-korraldamine/" TargetMode="External"/><Relationship Id="rId6" Type="http://schemas.openxmlformats.org/officeDocument/2006/relationships/printerSettings" Target="../printerSettings/printerSettings11.bin"/><Relationship Id="rId5" Type="http://schemas.openxmlformats.org/officeDocument/2006/relationships/hyperlink" Target="https://smart.taltech.ee/protsess/hangete-korraldamine/" TargetMode="External"/><Relationship Id="rId4" Type="http://schemas.openxmlformats.org/officeDocument/2006/relationships/hyperlink" Target="https://smart.taltech.ee/protsess/hangete-korraldamine/" TargetMode="External"/></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12.bin"/><Relationship Id="rId3" Type="http://schemas.openxmlformats.org/officeDocument/2006/relationships/hyperlink" Target="file://C:\Rahandusmetadata\Shared%20Documents\Forms\AllItems.aspx?id=\sites\Rahandusmetadata\Shared%20Documents\General\Eelarve%20anal&#195;&#188;&#195;&#188;tilised%20andmed\L&#195;&#181;pparuanded\TalTech%202024.a%20eelarve%20ja%20eelarvestrateegia%202025-2028%20seletuskiri_20231204.pdf&amp;parent=\sites\Rahandusmetadata\Shared%20Documents\General\Eelarve%20anal&#195;&#188;&#195;&#188;tilised%20andmed\L&#195;&#181;pparuanded&amp;p=true&amp;ct=1710498774721&amp;or=Teams-HL&amp;ga=1" TargetMode="External"/><Relationship Id="rId7" Type="http://schemas.openxmlformats.org/officeDocument/2006/relationships/hyperlink" Target="https://smart.taltech.ee/protsess/kinnisvara-ja-rajatiste-haldus/" TargetMode="External"/><Relationship Id="rId2" Type="http://schemas.openxmlformats.org/officeDocument/2006/relationships/hyperlink" Target="https://oigusaktid.taltech.ee/finantseeskiri/" TargetMode="External"/><Relationship Id="rId1" Type="http://schemas.openxmlformats.org/officeDocument/2006/relationships/hyperlink" Target="https://oigusaktid.taltech.ee/tallinna-tehnikaulikooli-kinnisvara-arendamise-ja-haldamise-lahtekohad/" TargetMode="External"/><Relationship Id="rId6" Type="http://schemas.openxmlformats.org/officeDocument/2006/relationships/hyperlink" Target="https://smart.taltech.ee/protsess/kinnisvara-ja-linnaku-juhtimine/" TargetMode="External"/><Relationship Id="rId5" Type="http://schemas.openxmlformats.org/officeDocument/2006/relationships/hyperlink" Target="https://portal.taltech.ee/v2/powerbi/report/197" TargetMode="External"/><Relationship Id="rId4" Type="http://schemas.openxmlformats.org/officeDocument/2006/relationships/hyperlink" Target="https://portal.taltech.ee/wiki/show/et:teenused:haldusteenused:projektid_2022:main"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smart.taltech.ee/protsess/inimeste-juhtimine/" TargetMode="External"/><Relationship Id="rId3" Type="http://schemas.openxmlformats.org/officeDocument/2006/relationships/hyperlink" Target="https://vihje.taltech.ee/" TargetMode="External"/><Relationship Id="rId7" Type="http://schemas.openxmlformats.org/officeDocument/2006/relationships/hyperlink" Target="https://smart.taltech.ee/protsess/inimeste-juhtimine/" TargetMode="External"/><Relationship Id="rId2" Type="http://schemas.openxmlformats.org/officeDocument/2006/relationships/hyperlink" Target="https://oigusaktid.taltech.ee/lepitusmenetluse-kord/" TargetMode="External"/><Relationship Id="rId1" Type="http://schemas.openxmlformats.org/officeDocument/2006/relationships/hyperlink" Target="https://portal.taltech.ee/wiki/show/et:dokumendid:hea_tava:main" TargetMode="External"/><Relationship Id="rId6" Type="http://schemas.openxmlformats.org/officeDocument/2006/relationships/hyperlink" Target="https://smart.taltech.ee/protsess/inimeste-juhtimine/" TargetMode="External"/><Relationship Id="rId5" Type="http://schemas.openxmlformats.org/officeDocument/2006/relationships/hyperlink" Target="https://smart.taltech.ee/protsess/inimeste-juhtimine/" TargetMode="External"/><Relationship Id="rId4" Type="http://schemas.openxmlformats.org/officeDocument/2006/relationships/hyperlink" Target="https://smart.taltech.ee/protsess/inimeste-juhtimine/" TargetMode="External"/></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13.bin"/><Relationship Id="rId3" Type="http://schemas.openxmlformats.org/officeDocument/2006/relationships/hyperlink" Target="https://portal.taltech.ee/wiki/show/et:dokumendid:innovatsioon_ettevotlus:ettevotluskoostoo:main" TargetMode="External"/><Relationship Id="rId7" Type="http://schemas.openxmlformats.org/officeDocument/2006/relationships/hyperlink" Target="https://smart.taltech.ee/protsess/oigusteenuse-tugiprotsess/" TargetMode="External"/><Relationship Id="rId2" Type="http://schemas.openxmlformats.org/officeDocument/2006/relationships/hyperlink" Target="https://portal.taltech.ee/wiki/show/et:dokumendid:hea_tava:huvide_konflikt:main" TargetMode="External"/><Relationship Id="rId1" Type="http://schemas.openxmlformats.org/officeDocument/2006/relationships/hyperlink" Target="https://oigusaktid.taltech.ee/tookorralduse-eeskiri/" TargetMode="External"/><Relationship Id="rId6" Type="http://schemas.openxmlformats.org/officeDocument/2006/relationships/hyperlink" Target="https://smart.taltech.ee/protsess/oigusteenuse-tugiprotsess/" TargetMode="External"/><Relationship Id="rId5" Type="http://schemas.openxmlformats.org/officeDocument/2006/relationships/hyperlink" Target="https://oigusaktid.taltech.ee/asjaajamiseeskiri/" TargetMode="External"/><Relationship Id="rId4" Type="http://schemas.openxmlformats.org/officeDocument/2006/relationships/hyperlink" Target="https://moodle.taltech.ee/login/index.php" TargetMode="Externa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hyperlink" Target="https://oigusaktid.taltech.ee/grandifondi-oppearendusfondi-kinnisvarafondi-it-arendusfondi-ning-arengukava-rakenduskava-fondi-haldamise-ja-kasutamise-eeskiri/" TargetMode="External"/><Relationship Id="rId2" Type="http://schemas.openxmlformats.org/officeDocument/2006/relationships/hyperlink" Target="https://oigusaktid.taltech.ee/finantseeskiri/" TargetMode="External"/><Relationship Id="rId1" Type="http://schemas.openxmlformats.org/officeDocument/2006/relationships/hyperlink" Target="https://smart.taltech.ee/protsess/finantside-juhtimine/" TargetMode="External"/><Relationship Id="rId5" Type="http://schemas.openxmlformats.org/officeDocument/2006/relationships/printerSettings" Target="../printerSettings/printerSettings2.bin"/><Relationship Id="rId4" Type="http://schemas.openxmlformats.org/officeDocument/2006/relationships/hyperlink" Target="https://smart.taltech.ee/protsess/finantside-juhtimine/"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smart.taltech.ee/protsess/strateegiline-juhtimine/" TargetMode="External"/><Relationship Id="rId7" Type="http://schemas.openxmlformats.org/officeDocument/2006/relationships/printerSettings" Target="../printerSettings/printerSettings3.bin"/><Relationship Id="rId2" Type="http://schemas.openxmlformats.org/officeDocument/2006/relationships/hyperlink" Target="https://smart.taltech.ee/projekt/strateegiliste-arendussuundade-voimestamise-programm/" TargetMode="External"/><Relationship Id="rId1" Type="http://schemas.openxmlformats.org/officeDocument/2006/relationships/hyperlink" Target="https://smart.taltech.ee/projekt/fookusteemade-arendamine/" TargetMode="External"/><Relationship Id="rId6" Type="http://schemas.openxmlformats.org/officeDocument/2006/relationships/hyperlink" Target="https://smart.taltech.ee/protsess/strateegiline-juhtimine/" TargetMode="External"/><Relationship Id="rId5" Type="http://schemas.openxmlformats.org/officeDocument/2006/relationships/hyperlink" Target="https://smart.taltech.ee/protsess/strateegiline-juhtimine/" TargetMode="External"/><Relationship Id="rId4" Type="http://schemas.openxmlformats.org/officeDocument/2006/relationships/hyperlink" Target="https://smart.taltech.ee/protsess/strateegiline-juhtimine/"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smart.taltech.ee/protsess/finantside-juhtimine/" TargetMode="External"/><Relationship Id="rId13" Type="http://schemas.openxmlformats.org/officeDocument/2006/relationships/hyperlink" Target="https://smart.taltech.ee/protsess/strateegiline-juhtimine/" TargetMode="External"/><Relationship Id="rId18" Type="http://schemas.openxmlformats.org/officeDocument/2006/relationships/printerSettings" Target="../printerSettings/printerSettings4.bin"/><Relationship Id="rId3" Type="http://schemas.openxmlformats.org/officeDocument/2006/relationships/hyperlink" Target="https://smart.taltech.ee/projekt/strateegiliste-arendussuundade-voimestamise-programm/" TargetMode="External"/><Relationship Id="rId7" Type="http://schemas.openxmlformats.org/officeDocument/2006/relationships/hyperlink" Target="https://smart.taltech.ee/protsess/finantside-juhtimine/" TargetMode="External"/><Relationship Id="rId12" Type="http://schemas.openxmlformats.org/officeDocument/2006/relationships/hyperlink" Target="https://smart.taltech.ee/protsess/strateegiline-juhtimine/" TargetMode="External"/><Relationship Id="rId17" Type="http://schemas.openxmlformats.org/officeDocument/2006/relationships/hyperlink" Target="https://smart.taltech.ee/protsess/strateegiline-juhtimine/" TargetMode="External"/><Relationship Id="rId2" Type="http://schemas.openxmlformats.org/officeDocument/2006/relationships/hyperlink" Target="https://portal.taltech.ee/wiki/show/et:dokumendid:teadus-arendustoo:ta-projektid:finantseerimine:grandifond:main" TargetMode="External"/><Relationship Id="rId16" Type="http://schemas.openxmlformats.org/officeDocument/2006/relationships/hyperlink" Target="https://smart.taltech.ee/protsess/strateegiline-juhtimine/" TargetMode="External"/><Relationship Id="rId1" Type="http://schemas.openxmlformats.org/officeDocument/2006/relationships/hyperlink" Target="https://oigusaktid.taltech.ee/grandifondi-oppearendusfondi-kinnisvarafondi-it-arendusfondi-ning-arengukava-rakenduskava-fondi-haldamise-ja-kasutamise-eeskiri/" TargetMode="External"/><Relationship Id="rId6" Type="http://schemas.openxmlformats.org/officeDocument/2006/relationships/hyperlink" Target="https://portal.taltech.ee/v2/powerbi/report/73?fullScreen=true" TargetMode="External"/><Relationship Id="rId11" Type="http://schemas.openxmlformats.org/officeDocument/2006/relationships/hyperlink" Target="https://smart.taltech.ee/protsess/teadus-ja-arendustegevus-teadusprojektid/" TargetMode="External"/><Relationship Id="rId5" Type="http://schemas.openxmlformats.org/officeDocument/2006/relationships/hyperlink" Target="https://smart.taltech.ee/tulemusnaitajad/" TargetMode="External"/><Relationship Id="rId15" Type="http://schemas.openxmlformats.org/officeDocument/2006/relationships/hyperlink" Target="https://smart.taltech.ee/protsess/strateegiline-juhtimine/" TargetMode="External"/><Relationship Id="rId10" Type="http://schemas.openxmlformats.org/officeDocument/2006/relationships/hyperlink" Target="https://smart.taltech.ee/protsess/strateegiline-juhtimine/" TargetMode="External"/><Relationship Id="rId4" Type="http://schemas.openxmlformats.org/officeDocument/2006/relationships/hyperlink" Target="https://portal.taltech.ee/v2/powerbi/report/62" TargetMode="External"/><Relationship Id="rId9" Type="http://schemas.openxmlformats.org/officeDocument/2006/relationships/hyperlink" Target="https://smart.taltech.ee/protsess/teadus-ja-arendustegevus-teadusprojektid/" TargetMode="External"/><Relationship Id="rId14" Type="http://schemas.openxmlformats.org/officeDocument/2006/relationships/hyperlink" Target="https://smart.taltech.ee/protsess/strateegiline-juhtimine/"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smart.taltech.ee/protsess/strateegiline-juhtimine/" TargetMode="External"/><Relationship Id="rId7" Type="http://schemas.openxmlformats.org/officeDocument/2006/relationships/printerSettings" Target="../printerSettings/printerSettings5.bin"/><Relationship Id="rId2" Type="http://schemas.openxmlformats.org/officeDocument/2006/relationships/hyperlink" Target="https://smart.taltech.ee/protsess/strateegiline-juhtimine/" TargetMode="External"/><Relationship Id="rId1" Type="http://schemas.openxmlformats.org/officeDocument/2006/relationships/hyperlink" Target="https://smart.taltech.ee/protsess/strateegiline-juhtimine/" TargetMode="External"/><Relationship Id="rId6" Type="http://schemas.openxmlformats.org/officeDocument/2006/relationships/hyperlink" Target="https://smart.taltech.ee/protsess/doktoriope/" TargetMode="External"/><Relationship Id="rId5" Type="http://schemas.openxmlformats.org/officeDocument/2006/relationships/hyperlink" Target="https://smart.taltech.ee/protsess/inimeste-juhtimine/" TargetMode="External"/><Relationship Id="rId4" Type="http://schemas.openxmlformats.org/officeDocument/2006/relationships/hyperlink" Target="https://smart.taltech.ee/protsess/strateegiline-juhtimine/"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smart.taltech.ee/protsess/andme-riigisaladuse-kaitse-ja-infoturbe-juhtimine/" TargetMode="External"/><Relationship Id="rId3" Type="http://schemas.openxmlformats.org/officeDocument/2006/relationships/hyperlink" Target="https://smart.taltech.ee/protsess/andme-riigisaladuse-kaitse-ja-infoturbe-juhtimine/" TargetMode="External"/><Relationship Id="rId7" Type="http://schemas.openxmlformats.org/officeDocument/2006/relationships/hyperlink" Target="https://smart.taltech.ee/protsess/andme-riigisaladuse-kaitse-ja-infoturbe-juhtimine/" TargetMode="External"/><Relationship Id="rId2" Type="http://schemas.openxmlformats.org/officeDocument/2006/relationships/hyperlink" Target="https://hope.ttu.ee/" TargetMode="External"/><Relationship Id="rId1" Type="http://schemas.openxmlformats.org/officeDocument/2006/relationships/hyperlink" Target="https://smart.taltech.ee/projekt/andmetootluspohimotete-ja-poliitika-valjatootamine/" TargetMode="External"/><Relationship Id="rId6" Type="http://schemas.openxmlformats.org/officeDocument/2006/relationships/hyperlink" Target="https://smart.taltech.ee/protsess/andme-riigisaladuse-kaitse-ja-infoturbe-juhtimine/" TargetMode="External"/><Relationship Id="rId5" Type="http://schemas.openxmlformats.org/officeDocument/2006/relationships/hyperlink" Target="https://smart.taltech.ee/protsess/andme-riigisaladuse-kaitse-ja-infoturbe-juhtimine/" TargetMode="External"/><Relationship Id="rId4" Type="http://schemas.openxmlformats.org/officeDocument/2006/relationships/hyperlink" Target="https://smart.taltech.ee/protsess/andme-riigisaladuse-kaitse-ja-infoturbe-juhtimine/" TargetMode="External"/><Relationship Id="rId9"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8" Type="http://schemas.openxmlformats.org/officeDocument/2006/relationships/hyperlink" Target="https://smart.taltech.ee/protsess/inimeste-juhtimine/" TargetMode="External"/><Relationship Id="rId3" Type="http://schemas.openxmlformats.org/officeDocument/2006/relationships/hyperlink" Target="https://smart.taltech.ee/protsess/inimeste-juhtimine/" TargetMode="External"/><Relationship Id="rId7" Type="http://schemas.openxmlformats.org/officeDocument/2006/relationships/hyperlink" Target="https://smart.taltech.ee/protsess/inimeste-juhtimine/" TargetMode="External"/><Relationship Id="rId2" Type="http://schemas.openxmlformats.org/officeDocument/2006/relationships/hyperlink" Target="https://smart.taltech.ee/projekt/tugiteenuspasside-standardite-loomine/" TargetMode="External"/><Relationship Id="rId1" Type="http://schemas.openxmlformats.org/officeDocument/2006/relationships/hyperlink" Target="https://smart.taltech.ee/projekt/tugiteenuste-kattesaadavuse-ja-rahulolu-tostmine/" TargetMode="External"/><Relationship Id="rId6" Type="http://schemas.openxmlformats.org/officeDocument/2006/relationships/hyperlink" Target="https://smart.taltech.ee/protsess/inimeste-juhtimine/" TargetMode="External"/><Relationship Id="rId11" Type="http://schemas.openxmlformats.org/officeDocument/2006/relationships/printerSettings" Target="../printerSettings/printerSettings7.bin"/><Relationship Id="rId5" Type="http://schemas.openxmlformats.org/officeDocument/2006/relationships/hyperlink" Target="https://smart.taltech.ee/protsess/inimeste-juhtimine/" TargetMode="External"/><Relationship Id="rId10" Type="http://schemas.openxmlformats.org/officeDocument/2006/relationships/hyperlink" Target="https://smart.taltech.ee/protsess/kvaliteedijuhtimine/" TargetMode="External"/><Relationship Id="rId4" Type="http://schemas.openxmlformats.org/officeDocument/2006/relationships/hyperlink" Target="https://smart.taltech.ee/protsess/inimeste-juhtimine/" TargetMode="External"/><Relationship Id="rId9" Type="http://schemas.openxmlformats.org/officeDocument/2006/relationships/hyperlink" Target="https://smart.taltech.ee/protsess/turunduse-ja-kommunikatsiooni-juhtimine-ja-tugiteenuse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4754E-53EE-4A80-B8F1-80F7B5128DB8}">
  <dimension ref="B1:B27"/>
  <sheetViews>
    <sheetView showGridLines="0" zoomScale="70" zoomScaleNormal="70" workbookViewId="0">
      <selection activeCell="B1" sqref="B1"/>
    </sheetView>
  </sheetViews>
  <sheetFormatPr defaultRowHeight="15" x14ac:dyDescent="0.25"/>
  <cols>
    <col min="2" max="2" width="145.7109375" customWidth="1"/>
  </cols>
  <sheetData>
    <row r="1" spans="2:2" ht="45" customHeight="1" x14ac:dyDescent="0.25">
      <c r="B1" s="108" t="s">
        <v>0</v>
      </c>
    </row>
    <row r="2" spans="2:2" ht="24" customHeight="1" x14ac:dyDescent="0.25">
      <c r="B2" s="101" t="s">
        <v>1</v>
      </c>
    </row>
    <row r="3" spans="2:2" ht="24" customHeight="1" x14ac:dyDescent="0.25">
      <c r="B3" s="87" t="s">
        <v>2</v>
      </c>
    </row>
    <row r="4" spans="2:2" ht="24" customHeight="1" x14ac:dyDescent="0.25">
      <c r="B4" s="87" t="s">
        <v>3</v>
      </c>
    </row>
    <row r="5" spans="2:2" ht="24" customHeight="1" x14ac:dyDescent="0.25">
      <c r="B5" s="87" t="s">
        <v>4</v>
      </c>
    </row>
    <row r="6" spans="2:2" ht="24" customHeight="1" x14ac:dyDescent="0.25">
      <c r="B6" s="107" t="s">
        <v>5</v>
      </c>
    </row>
    <row r="7" spans="2:2" ht="24" customHeight="1" x14ac:dyDescent="0.25">
      <c r="B7" s="88"/>
    </row>
    <row r="8" spans="2:2" ht="24" customHeight="1" x14ac:dyDescent="0.25">
      <c r="B8" s="101" t="s">
        <v>6</v>
      </c>
    </row>
    <row r="9" spans="2:2" ht="24" customHeight="1" x14ac:dyDescent="0.25">
      <c r="B9" s="87" t="s">
        <v>7</v>
      </c>
    </row>
    <row r="10" spans="2:2" ht="24" customHeight="1" x14ac:dyDescent="0.25">
      <c r="B10" s="87" t="s">
        <v>8</v>
      </c>
    </row>
    <row r="11" spans="2:2" ht="24" customHeight="1" x14ac:dyDescent="0.25">
      <c r="B11" s="87" t="s">
        <v>9</v>
      </c>
    </row>
    <row r="12" spans="2:2" ht="24" customHeight="1" x14ac:dyDescent="0.25">
      <c r="B12" s="88"/>
    </row>
    <row r="13" spans="2:2" ht="24" customHeight="1" x14ac:dyDescent="0.25">
      <c r="B13" s="101" t="s">
        <v>10</v>
      </c>
    </row>
    <row r="14" spans="2:2" ht="24" customHeight="1" x14ac:dyDescent="0.25">
      <c r="B14" s="89" t="s">
        <v>11</v>
      </c>
    </row>
    <row r="15" spans="2:2" ht="24" customHeight="1" x14ac:dyDescent="0.25">
      <c r="B15" s="89" t="s">
        <v>12</v>
      </c>
    </row>
    <row r="16" spans="2:2" ht="24" customHeight="1" x14ac:dyDescent="0.25">
      <c r="B16" s="89" t="s">
        <v>13</v>
      </c>
    </row>
    <row r="17" spans="2:2" ht="24" customHeight="1" x14ac:dyDescent="0.25">
      <c r="B17" s="90" t="s">
        <v>14</v>
      </c>
    </row>
    <row r="18" spans="2:2" ht="24" customHeight="1" x14ac:dyDescent="0.25">
      <c r="B18" s="91" t="s">
        <v>15</v>
      </c>
    </row>
    <row r="19" spans="2:2" ht="24" customHeight="1" x14ac:dyDescent="0.25">
      <c r="B19" s="149" t="s">
        <v>16</v>
      </c>
    </row>
    <row r="20" spans="2:2" ht="24" customHeight="1" x14ac:dyDescent="0.25">
      <c r="B20" s="102" t="s">
        <v>17</v>
      </c>
    </row>
    <row r="21" spans="2:2" ht="15.75" x14ac:dyDescent="0.25">
      <c r="B21" s="103" t="s">
        <v>18</v>
      </c>
    </row>
    <row r="22" spans="2:2" ht="15.75" x14ac:dyDescent="0.25">
      <c r="B22" s="103" t="s">
        <v>19</v>
      </c>
    </row>
    <row r="23" spans="2:2" ht="15.75" x14ac:dyDescent="0.25">
      <c r="B23" s="103" t="s">
        <v>20</v>
      </c>
    </row>
    <row r="24" spans="2:2" ht="15.75" x14ac:dyDescent="0.25">
      <c r="B24" s="103" t="s">
        <v>21</v>
      </c>
    </row>
    <row r="25" spans="2:2" ht="15.75" x14ac:dyDescent="0.25">
      <c r="B25" s="103" t="s">
        <v>22</v>
      </c>
    </row>
    <row r="26" spans="2:2" ht="15.75" x14ac:dyDescent="0.25">
      <c r="B26" s="103" t="s">
        <v>23</v>
      </c>
    </row>
    <row r="27" spans="2:2" ht="15.75" x14ac:dyDescent="0.25">
      <c r="B27" s="103" t="s">
        <v>24</v>
      </c>
    </row>
  </sheetData>
  <hyperlinks>
    <hyperlink ref="B6" r:id="rId1" display="POWER - BI LINK - KÜSITLUSE SKOORID " xr:uid="{4A4090E6-AE0B-4208-9DC9-A3FBA2CBC29F}"/>
    <hyperlink ref="B3" r:id="rId2" xr:uid="{68FCF524-58C6-4B05-8535-D69AEDE6BD4E}"/>
    <hyperlink ref="B4" r:id="rId3" xr:uid="{0FF0C32D-ACEE-41B3-9D20-F50E90474608}"/>
    <hyperlink ref="B5" r:id="rId4" xr:uid="{0B1003A9-C3F2-4E09-8854-9D6313AD16E7}"/>
    <hyperlink ref="B10" location="Kriteeriumid!A1" display="Riskide hindamiskriteeriumid (viide riskimaatriksis olevale lehele)" xr:uid="{0C1ABC78-F2FC-4AF1-B99A-45D0389929BD}"/>
    <hyperlink ref="B9" location="Sisukord!A1" display="Sisukord (riskide loetelu)" xr:uid="{AEBE81AB-AF39-40F5-812C-946A408F933B}"/>
    <hyperlink ref="B11" location="'TalTech Riskiprofiil koond'!A1" display="TalTech riskiprofiil (riskide jaotumine riskiprofiilil)" xr:uid="{876E9C2A-D755-4B61-9438-34DAAD5DFAD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E8EF4-86B3-4BFB-87D5-D18369729661}">
  <dimension ref="A1:R8"/>
  <sheetViews>
    <sheetView showGridLines="0" topLeftCell="N1" zoomScaleNormal="100" workbookViewId="0">
      <selection activeCell="O6" sqref="O6"/>
    </sheetView>
  </sheetViews>
  <sheetFormatPr defaultRowHeight="15" x14ac:dyDescent="0.25"/>
  <cols>
    <col min="2" max="3" width="19" customWidth="1"/>
    <col min="4" max="4" width="14.140625" customWidth="1"/>
    <col min="5" max="5" width="20.42578125" bestFit="1" customWidth="1"/>
    <col min="6" max="6" width="22.5703125" bestFit="1" customWidth="1"/>
    <col min="7" max="7" width="22.140625" customWidth="1"/>
    <col min="8" max="8" width="25.85546875" customWidth="1"/>
    <col min="9" max="9" width="14.42578125" customWidth="1"/>
    <col min="10" max="10" width="13.5703125" customWidth="1"/>
    <col min="11" max="11" width="12.42578125" customWidth="1"/>
    <col min="12" max="12" width="60.140625" customWidth="1"/>
    <col min="13" max="13" width="29.85546875" customWidth="1"/>
    <col min="14" max="15" width="23.5703125" customWidth="1"/>
    <col min="16" max="16" width="24.140625" customWidth="1"/>
    <col min="17" max="17" width="22.42578125" customWidth="1"/>
    <col min="18" max="18" width="28.85546875" customWidth="1"/>
  </cols>
  <sheetData>
    <row r="1" spans="1:18" ht="15.75" customHeight="1" x14ac:dyDescent="0.25">
      <c r="A1" s="165" t="s">
        <v>151</v>
      </c>
      <c r="B1" s="165" t="s">
        <v>152</v>
      </c>
      <c r="C1" s="159" t="s">
        <v>153</v>
      </c>
      <c r="D1" s="159" t="s">
        <v>154</v>
      </c>
      <c r="E1" s="160" t="s">
        <v>155</v>
      </c>
      <c r="F1" s="161"/>
      <c r="G1" s="161"/>
      <c r="H1" s="165" t="s">
        <v>156</v>
      </c>
      <c r="I1" s="165" t="s">
        <v>157</v>
      </c>
      <c r="J1" s="165"/>
      <c r="K1" s="165"/>
      <c r="L1" s="157" t="s">
        <v>158</v>
      </c>
      <c r="M1" s="175" t="s">
        <v>159</v>
      </c>
      <c r="N1" s="173" t="s">
        <v>160</v>
      </c>
      <c r="O1" s="173" t="s">
        <v>161</v>
      </c>
      <c r="P1" s="173" t="s">
        <v>162</v>
      </c>
      <c r="Q1" s="191" t="s">
        <v>192</v>
      </c>
      <c r="R1" s="186" t="s">
        <v>164</v>
      </c>
    </row>
    <row r="2" spans="1:18" ht="47.25" x14ac:dyDescent="0.25">
      <c r="A2" s="165"/>
      <c r="B2" s="165"/>
      <c r="C2" s="158"/>
      <c r="D2" s="158"/>
      <c r="E2" s="45" t="s">
        <v>165</v>
      </c>
      <c r="F2" s="45" t="s">
        <v>166</v>
      </c>
      <c r="G2" s="46" t="s">
        <v>167</v>
      </c>
      <c r="H2" s="165"/>
      <c r="I2" s="48" t="s">
        <v>28</v>
      </c>
      <c r="J2" s="48" t="s">
        <v>168</v>
      </c>
      <c r="K2" s="48" t="s">
        <v>169</v>
      </c>
      <c r="L2" s="158"/>
      <c r="M2" s="175"/>
      <c r="N2" s="176"/>
      <c r="O2" s="174"/>
      <c r="P2" s="174"/>
      <c r="Q2" s="191"/>
      <c r="R2" s="187"/>
    </row>
    <row r="3" spans="1:18" ht="31.5" x14ac:dyDescent="0.25">
      <c r="A3" s="163" t="s">
        <v>330</v>
      </c>
      <c r="B3" s="163" t="s">
        <v>280</v>
      </c>
      <c r="C3" s="163" t="s">
        <v>331</v>
      </c>
      <c r="D3" s="163" t="s">
        <v>304</v>
      </c>
      <c r="E3" s="163" t="s">
        <v>332</v>
      </c>
      <c r="F3" s="163" t="s">
        <v>333</v>
      </c>
      <c r="G3" s="163" t="s">
        <v>334</v>
      </c>
      <c r="H3" s="163" t="s">
        <v>335</v>
      </c>
      <c r="I3" s="164">
        <v>4</v>
      </c>
      <c r="J3" s="164">
        <v>1</v>
      </c>
      <c r="K3" s="166">
        <f t="shared" ref="K3" si="0">I3*J3</f>
        <v>4</v>
      </c>
      <c r="L3" s="32" t="s">
        <v>336</v>
      </c>
      <c r="M3" s="36" t="s">
        <v>337</v>
      </c>
      <c r="N3" s="98" t="s">
        <v>202</v>
      </c>
      <c r="O3" s="150" t="s">
        <v>267</v>
      </c>
      <c r="P3" s="167" t="s">
        <v>263</v>
      </c>
      <c r="Q3" s="34"/>
      <c r="R3" s="163" t="s">
        <v>338</v>
      </c>
    </row>
    <row r="4" spans="1:18" ht="78.75" x14ac:dyDescent="0.25">
      <c r="A4" s="163"/>
      <c r="B4" s="163"/>
      <c r="C4" s="163"/>
      <c r="D4" s="163"/>
      <c r="E4" s="163"/>
      <c r="F4" s="163"/>
      <c r="G4" s="163"/>
      <c r="H4" s="163"/>
      <c r="I4" s="164"/>
      <c r="J4" s="164"/>
      <c r="K4" s="166"/>
      <c r="L4" s="32" t="s">
        <v>339</v>
      </c>
      <c r="M4" s="36" t="s">
        <v>340</v>
      </c>
      <c r="N4" s="98" t="s">
        <v>202</v>
      </c>
      <c r="O4" s="150" t="s">
        <v>267</v>
      </c>
      <c r="P4" s="167"/>
      <c r="Q4" s="34"/>
      <c r="R4" s="163"/>
    </row>
    <row r="5" spans="1:18" ht="88.5" customHeight="1" x14ac:dyDescent="0.25">
      <c r="A5" s="163"/>
      <c r="B5" s="163"/>
      <c r="C5" s="163"/>
      <c r="D5" s="163"/>
      <c r="E5" s="163"/>
      <c r="F5" s="163"/>
      <c r="G5" s="163"/>
      <c r="H5" s="163"/>
      <c r="I5" s="164"/>
      <c r="J5" s="164"/>
      <c r="K5" s="166"/>
      <c r="L5" s="32" t="s">
        <v>341</v>
      </c>
      <c r="M5" s="36" t="s">
        <v>342</v>
      </c>
      <c r="N5" s="98" t="s">
        <v>202</v>
      </c>
      <c r="O5" s="150" t="s">
        <v>267</v>
      </c>
      <c r="P5" s="167"/>
      <c r="Q5" s="34"/>
      <c r="R5" s="163"/>
    </row>
    <row r="6" spans="1:18" ht="56.25" customHeight="1" x14ac:dyDescent="0.25">
      <c r="A6" s="163"/>
      <c r="B6" s="163"/>
      <c r="C6" s="163"/>
      <c r="D6" s="163"/>
      <c r="E6" s="163"/>
      <c r="F6" s="163"/>
      <c r="G6" s="163"/>
      <c r="H6" s="163"/>
      <c r="I6" s="164"/>
      <c r="J6" s="164"/>
      <c r="K6" s="166"/>
      <c r="L6" s="32" t="s">
        <v>343</v>
      </c>
      <c r="M6" s="36" t="s">
        <v>340</v>
      </c>
      <c r="N6" s="98" t="s">
        <v>234</v>
      </c>
      <c r="O6" s="150" t="s">
        <v>267</v>
      </c>
      <c r="P6" s="167"/>
      <c r="Q6" s="34"/>
      <c r="R6" s="163"/>
    </row>
    <row r="7" spans="1:18" ht="15.75" x14ac:dyDescent="0.25">
      <c r="A7" s="10"/>
      <c r="D7" s="10"/>
      <c r="E7" s="10"/>
      <c r="F7" s="10"/>
      <c r="G7" s="10"/>
      <c r="H7" s="10"/>
      <c r="I7" s="10"/>
      <c r="J7" s="10"/>
      <c r="K7" s="10"/>
      <c r="L7" s="10"/>
      <c r="M7" s="8"/>
      <c r="N7" s="8"/>
      <c r="O7" s="8"/>
      <c r="P7" s="10"/>
    </row>
    <row r="8" spans="1:18" ht="15" customHeight="1" x14ac:dyDescent="0.25">
      <c r="L8" s="9"/>
    </row>
  </sheetData>
  <mergeCells count="27">
    <mergeCell ref="R3:R6"/>
    <mergeCell ref="R1:R2"/>
    <mergeCell ref="Q1:Q2"/>
    <mergeCell ref="C1:C2"/>
    <mergeCell ref="L1:L2"/>
    <mergeCell ref="N1:N2"/>
    <mergeCell ref="B1:B2"/>
    <mergeCell ref="H1:H2"/>
    <mergeCell ref="D1:D2"/>
    <mergeCell ref="I1:K1"/>
    <mergeCell ref="M1:M2"/>
    <mergeCell ref="A1:A2"/>
    <mergeCell ref="E1:G1"/>
    <mergeCell ref="P1:P2"/>
    <mergeCell ref="P3:P6"/>
    <mergeCell ref="O1:O2"/>
    <mergeCell ref="A3:A6"/>
    <mergeCell ref="E3:E6"/>
    <mergeCell ref="F3:F6"/>
    <mergeCell ref="K3:K6"/>
    <mergeCell ref="J3:J6"/>
    <mergeCell ref="I3:I6"/>
    <mergeCell ref="H3:H6"/>
    <mergeCell ref="G3:G6"/>
    <mergeCell ref="D3:D6"/>
    <mergeCell ref="B3:B6"/>
    <mergeCell ref="C3:C6"/>
  </mergeCells>
  <hyperlinks>
    <hyperlink ref="O3" r:id="rId1" xr:uid="{89CC1E36-0629-4843-89FB-EB4C4158E5E9}"/>
    <hyperlink ref="O4" r:id="rId2" xr:uid="{7BC16ED5-BC85-40E9-B974-33D2EEDCD7FE}"/>
    <hyperlink ref="O5" r:id="rId3" xr:uid="{D0254DAE-2844-44EF-9670-5CE557CC274B}"/>
    <hyperlink ref="O6" r:id="rId4" xr:uid="{85FCDEF4-A7A8-46BE-A49B-CA3695485CFE}"/>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7B1A7B71-642D-403D-96A7-0CD8DD574E56}">
          <x14:formula1>
            <xm:f>lisa!$D$2:$D$89</xm:f>
          </x14:formula1>
          <xm:sqref>O3:O6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C51F6-ECE9-4B1C-B1BE-8385333A5DD2}">
  <sheetPr>
    <pageSetUpPr autoPageBreaks="0"/>
  </sheetPr>
  <dimension ref="A1:R21"/>
  <sheetViews>
    <sheetView showGridLines="0" topLeftCell="L2" zoomScaleNormal="100" workbookViewId="0">
      <selection activeCell="N9" sqref="N9"/>
    </sheetView>
  </sheetViews>
  <sheetFormatPr defaultRowHeight="15" x14ac:dyDescent="0.25"/>
  <cols>
    <col min="2" max="2" width="13" customWidth="1"/>
    <col min="3" max="3" width="19" customWidth="1"/>
    <col min="4" max="4" width="16.140625" customWidth="1"/>
    <col min="5" max="5" width="19.85546875" customWidth="1"/>
    <col min="6" max="6" width="18.85546875" customWidth="1"/>
    <col min="7" max="7" width="21.140625" customWidth="1"/>
    <col min="8" max="8" width="28.5703125" customWidth="1"/>
    <col min="9" max="10" width="11" customWidth="1"/>
    <col min="11" max="11" width="11.140625" customWidth="1"/>
    <col min="12" max="12" width="55.7109375" customWidth="1"/>
    <col min="13" max="13" width="22.28515625" customWidth="1"/>
    <col min="14" max="14" width="24.140625" customWidth="1"/>
    <col min="15" max="15" width="27" customWidth="1"/>
    <col min="16" max="16" width="37.42578125" customWidth="1"/>
    <col min="17" max="17" width="25.140625" customWidth="1"/>
    <col min="18" max="18" width="32.85546875" customWidth="1"/>
  </cols>
  <sheetData>
    <row r="1" spans="1:18" ht="15" customHeight="1" x14ac:dyDescent="0.25">
      <c r="A1" s="205" t="s">
        <v>151</v>
      </c>
      <c r="B1" s="165" t="s">
        <v>152</v>
      </c>
      <c r="C1" s="159" t="s">
        <v>153</v>
      </c>
      <c r="D1" s="159" t="s">
        <v>154</v>
      </c>
      <c r="E1" s="160" t="s">
        <v>155</v>
      </c>
      <c r="F1" s="161"/>
      <c r="G1" s="161"/>
      <c r="H1" s="165" t="s">
        <v>156</v>
      </c>
      <c r="I1" s="180" t="s">
        <v>157</v>
      </c>
      <c r="J1" s="181"/>
      <c r="K1" s="182"/>
      <c r="L1" s="157" t="s">
        <v>158</v>
      </c>
      <c r="M1" s="175" t="s">
        <v>159</v>
      </c>
      <c r="N1" s="173" t="s">
        <v>160</v>
      </c>
      <c r="O1" s="173" t="s">
        <v>161</v>
      </c>
      <c r="P1" s="173" t="s">
        <v>162</v>
      </c>
      <c r="Q1" s="191" t="s">
        <v>192</v>
      </c>
      <c r="R1" s="186" t="s">
        <v>164</v>
      </c>
    </row>
    <row r="2" spans="1:18" ht="47.25" x14ac:dyDescent="0.25">
      <c r="A2" s="192"/>
      <c r="B2" s="165"/>
      <c r="C2" s="158"/>
      <c r="D2" s="158"/>
      <c r="E2" s="45" t="s">
        <v>165</v>
      </c>
      <c r="F2" s="45" t="s">
        <v>166</v>
      </c>
      <c r="G2" s="46" t="s">
        <v>167</v>
      </c>
      <c r="H2" s="165"/>
      <c r="I2" s="48" t="s">
        <v>28</v>
      </c>
      <c r="J2" s="48" t="s">
        <v>168</v>
      </c>
      <c r="K2" s="48" t="s">
        <v>169</v>
      </c>
      <c r="L2" s="158"/>
      <c r="M2" s="175"/>
      <c r="N2" s="176"/>
      <c r="O2" s="174"/>
      <c r="P2" s="174"/>
      <c r="Q2" s="191"/>
      <c r="R2" s="187"/>
    </row>
    <row r="3" spans="1:18" ht="66" customHeight="1" x14ac:dyDescent="0.25">
      <c r="A3" s="163" t="s">
        <v>344</v>
      </c>
      <c r="B3" s="163" t="s">
        <v>303</v>
      </c>
      <c r="C3" s="163" t="s">
        <v>345</v>
      </c>
      <c r="D3" s="163" t="s">
        <v>346</v>
      </c>
      <c r="E3" s="163" t="s">
        <v>347</v>
      </c>
      <c r="F3" s="163" t="s">
        <v>348</v>
      </c>
      <c r="G3" s="163" t="s">
        <v>349</v>
      </c>
      <c r="H3" s="163" t="s">
        <v>350</v>
      </c>
      <c r="I3" s="219">
        <v>4</v>
      </c>
      <c r="J3" s="219">
        <v>2</v>
      </c>
      <c r="K3" s="218">
        <f>I3*J3</f>
        <v>8</v>
      </c>
      <c r="L3" s="32" t="s">
        <v>351</v>
      </c>
      <c r="M3" s="36" t="s">
        <v>352</v>
      </c>
      <c r="N3" s="100" t="s">
        <v>202</v>
      </c>
      <c r="O3" s="150" t="s">
        <v>353</v>
      </c>
      <c r="P3" s="221" t="s">
        <v>354</v>
      </c>
      <c r="Q3" s="220"/>
      <c r="R3" s="163" t="s">
        <v>355</v>
      </c>
    </row>
    <row r="4" spans="1:18" ht="55.5" customHeight="1" x14ac:dyDescent="0.25">
      <c r="A4" s="163"/>
      <c r="B4" s="163"/>
      <c r="C4" s="163"/>
      <c r="D4" s="163"/>
      <c r="E4" s="163"/>
      <c r="F4" s="163"/>
      <c r="G4" s="163"/>
      <c r="H4" s="163"/>
      <c r="I4" s="219"/>
      <c r="J4" s="219"/>
      <c r="K4" s="218"/>
      <c r="L4" s="32" t="s">
        <v>356</v>
      </c>
      <c r="M4" s="36" t="s">
        <v>352</v>
      </c>
      <c r="N4" s="100" t="s">
        <v>202</v>
      </c>
      <c r="O4" s="150" t="s">
        <v>353</v>
      </c>
      <c r="P4" s="221"/>
      <c r="Q4" s="220"/>
      <c r="R4" s="163"/>
    </row>
    <row r="5" spans="1:18" ht="61.5" customHeight="1" x14ac:dyDescent="0.25">
      <c r="A5" s="163"/>
      <c r="B5" s="217"/>
      <c r="C5" s="163"/>
      <c r="D5" s="163"/>
      <c r="E5" s="163"/>
      <c r="F5" s="163"/>
      <c r="G5" s="163"/>
      <c r="H5" s="163"/>
      <c r="I5" s="219"/>
      <c r="J5" s="219"/>
      <c r="K5" s="218"/>
      <c r="L5" s="32" t="s">
        <v>357</v>
      </c>
      <c r="M5" s="36" t="s">
        <v>352</v>
      </c>
      <c r="N5" s="100" t="s">
        <v>202</v>
      </c>
      <c r="O5" s="150" t="s">
        <v>353</v>
      </c>
      <c r="P5" s="221"/>
      <c r="Q5" s="220"/>
      <c r="R5" s="163"/>
    </row>
    <row r="6" spans="1:18" ht="61.5" customHeight="1" x14ac:dyDescent="0.25">
      <c r="A6" s="163"/>
      <c r="B6" s="217"/>
      <c r="C6" s="163"/>
      <c r="D6" s="163"/>
      <c r="E6" s="163"/>
      <c r="F6" s="163"/>
      <c r="G6" s="163"/>
      <c r="H6" s="163"/>
      <c r="I6" s="219"/>
      <c r="J6" s="219"/>
      <c r="K6" s="218"/>
      <c r="L6" s="32" t="s">
        <v>358</v>
      </c>
      <c r="M6" s="36" t="s">
        <v>352</v>
      </c>
      <c r="N6" s="100" t="s">
        <v>202</v>
      </c>
      <c r="O6" s="150" t="s">
        <v>353</v>
      </c>
      <c r="P6" s="221"/>
      <c r="Q6" s="220"/>
      <c r="R6" s="163"/>
    </row>
    <row r="7" spans="1:18" ht="57" customHeight="1" x14ac:dyDescent="0.25">
      <c r="A7" s="163"/>
      <c r="B7" s="217"/>
      <c r="C7" s="163"/>
      <c r="D7" s="163"/>
      <c r="E7" s="163"/>
      <c r="F7" s="163"/>
      <c r="G7" s="163"/>
      <c r="H7" s="163"/>
      <c r="I7" s="219"/>
      <c r="J7" s="219"/>
      <c r="K7" s="218"/>
      <c r="L7" s="32" t="s">
        <v>359</v>
      </c>
      <c r="M7" s="36" t="s">
        <v>352</v>
      </c>
      <c r="N7" s="100" t="s">
        <v>202</v>
      </c>
      <c r="O7" s="150" t="s">
        <v>353</v>
      </c>
      <c r="P7" s="221"/>
      <c r="Q7" s="220"/>
      <c r="R7" s="163"/>
    </row>
    <row r="8" spans="1:18" x14ac:dyDescent="0.25">
      <c r="A8" s="154"/>
      <c r="D8" s="154"/>
      <c r="E8" s="154"/>
      <c r="F8" s="154"/>
      <c r="G8" s="154"/>
      <c r="H8" s="154"/>
      <c r="I8" s="154"/>
      <c r="J8" s="154"/>
      <c r="K8" s="154"/>
      <c r="L8" s="154"/>
      <c r="M8" s="154"/>
      <c r="N8" s="154"/>
      <c r="O8" s="154"/>
      <c r="P8" s="154"/>
    </row>
    <row r="20" ht="9.6" customHeight="1" x14ac:dyDescent="0.25"/>
    <row r="21" hidden="1" x14ac:dyDescent="0.25"/>
  </sheetData>
  <mergeCells count="28">
    <mergeCell ref="Q3:Q7"/>
    <mergeCell ref="I3:I7"/>
    <mergeCell ref="P1:P2"/>
    <mergeCell ref="P3:P7"/>
    <mergeCell ref="I1:K1"/>
    <mergeCell ref="O1:O2"/>
    <mergeCell ref="C1:C2"/>
    <mergeCell ref="L1:L2"/>
    <mergeCell ref="N1:N2"/>
    <mergeCell ref="H3:H7"/>
    <mergeCell ref="G3:G7"/>
    <mergeCell ref="H1:H2"/>
    <mergeCell ref="R1:R2"/>
    <mergeCell ref="R3:R7"/>
    <mergeCell ref="A1:A2"/>
    <mergeCell ref="A3:A7"/>
    <mergeCell ref="D1:D2"/>
    <mergeCell ref="E3:E7"/>
    <mergeCell ref="F3:F7"/>
    <mergeCell ref="B3:B7"/>
    <mergeCell ref="B1:B2"/>
    <mergeCell ref="D3:D7"/>
    <mergeCell ref="E1:G1"/>
    <mergeCell ref="C3:C7"/>
    <mergeCell ref="Q1:Q2"/>
    <mergeCell ref="M1:M2"/>
    <mergeCell ref="K3:K7"/>
    <mergeCell ref="J3:J7"/>
  </mergeCells>
  <hyperlinks>
    <hyperlink ref="O3" r:id="rId1" xr:uid="{C9DB20BA-7781-4913-90F5-1786FF151A6F}"/>
    <hyperlink ref="O4" r:id="rId2" xr:uid="{60122421-7BB7-4FD7-A0F5-D8099D20F28F}"/>
    <hyperlink ref="O5" r:id="rId3" xr:uid="{946BDC6C-8D24-4AC1-9A6D-302BD209C92B}"/>
    <hyperlink ref="O6" r:id="rId4" xr:uid="{7B48DCFC-FDFD-42BD-A929-05308926EF78}"/>
    <hyperlink ref="O7" r:id="rId5" xr:uid="{7FABCC0D-07E7-436D-9504-0EC60A347D12}"/>
  </hyperlinks>
  <pageMargins left="0.7" right="0.7" top="0.75" bottom="0.75" header="0.3" footer="0.3"/>
  <pageSetup paperSize="9" orientation="portrait" horizontalDpi="4294967295" verticalDpi="4294967295" r:id="rId6"/>
  <extLst>
    <ext xmlns:x14="http://schemas.microsoft.com/office/spreadsheetml/2009/9/main" uri="{CCE6A557-97BC-4b89-ADB6-D9C93CAAB3DF}">
      <x14:dataValidations xmlns:xm="http://schemas.microsoft.com/office/excel/2006/main" count="1">
        <x14:dataValidation type="list" allowBlank="1" showInputMessage="1" showErrorMessage="1" xr:uid="{6ADD0EEF-D592-4B02-8CFD-EF7B3A79DC0D}">
          <x14:formula1>
            <xm:f>lisa!$D$2:$D$89</xm:f>
          </x14:formula1>
          <xm:sqref>O3:O7</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B4D35-BCE8-4AD8-A160-48ECA9C60F9F}">
  <dimension ref="A1:R6"/>
  <sheetViews>
    <sheetView showGridLines="0" topLeftCell="H1" zoomScaleNormal="100" workbookViewId="0">
      <selection activeCell="M15" sqref="M15"/>
    </sheetView>
  </sheetViews>
  <sheetFormatPr defaultRowHeight="15" x14ac:dyDescent="0.25"/>
  <cols>
    <col min="2" max="3" width="17.42578125" customWidth="1"/>
    <col min="4" max="4" width="15.42578125" customWidth="1"/>
    <col min="5" max="5" width="25.42578125" customWidth="1"/>
    <col min="6" max="6" width="25.5703125" customWidth="1"/>
    <col min="7" max="7" width="26" customWidth="1"/>
    <col min="8" max="8" width="32.5703125" customWidth="1"/>
    <col min="9" max="10" width="11" customWidth="1"/>
    <col min="11" max="11" width="11.140625" customWidth="1"/>
    <col min="12" max="12" width="45.42578125" customWidth="1"/>
    <col min="13" max="15" width="26.42578125" customWidth="1"/>
    <col min="16" max="16" width="24.5703125" customWidth="1"/>
    <col min="17" max="17" width="23.42578125" customWidth="1"/>
    <col min="18" max="18" width="28.28515625" customWidth="1"/>
  </cols>
  <sheetData>
    <row r="1" spans="1:18" ht="15.75" customHeight="1" x14ac:dyDescent="0.25">
      <c r="A1" s="205" t="s">
        <v>151</v>
      </c>
      <c r="B1" s="165" t="s">
        <v>152</v>
      </c>
      <c r="C1" s="159" t="s">
        <v>153</v>
      </c>
      <c r="D1" s="159" t="s">
        <v>154</v>
      </c>
      <c r="E1" s="160" t="s">
        <v>155</v>
      </c>
      <c r="F1" s="161"/>
      <c r="G1" s="162"/>
      <c r="H1" s="181" t="s">
        <v>156</v>
      </c>
      <c r="I1" s="180" t="s">
        <v>157</v>
      </c>
      <c r="J1" s="181"/>
      <c r="K1" s="182"/>
      <c r="L1" s="157" t="s">
        <v>158</v>
      </c>
      <c r="M1" s="175" t="s">
        <v>159</v>
      </c>
      <c r="N1" s="173" t="s">
        <v>160</v>
      </c>
      <c r="O1" s="173" t="s">
        <v>161</v>
      </c>
      <c r="P1" s="173" t="s">
        <v>162</v>
      </c>
      <c r="Q1" s="191" t="s">
        <v>163</v>
      </c>
      <c r="R1" s="186" t="s">
        <v>164</v>
      </c>
    </row>
    <row r="2" spans="1:18" ht="31.5" x14ac:dyDescent="0.25">
      <c r="A2" s="192"/>
      <c r="B2" s="165"/>
      <c r="C2" s="158"/>
      <c r="D2" s="158"/>
      <c r="E2" s="45" t="s">
        <v>165</v>
      </c>
      <c r="F2" s="45" t="s">
        <v>166</v>
      </c>
      <c r="G2" s="44" t="s">
        <v>167</v>
      </c>
      <c r="H2" s="192"/>
      <c r="I2" s="48" t="s">
        <v>28</v>
      </c>
      <c r="J2" s="48" t="s">
        <v>168</v>
      </c>
      <c r="K2" s="48" t="s">
        <v>169</v>
      </c>
      <c r="L2" s="158"/>
      <c r="M2" s="175"/>
      <c r="N2" s="176"/>
      <c r="O2" s="174"/>
      <c r="P2" s="174"/>
      <c r="Q2" s="191"/>
      <c r="R2" s="187"/>
    </row>
    <row r="3" spans="1:18" ht="63" customHeight="1" x14ac:dyDescent="0.25">
      <c r="A3" s="163" t="s">
        <v>360</v>
      </c>
      <c r="B3" s="163" t="s">
        <v>170</v>
      </c>
      <c r="C3" s="163" t="s">
        <v>361</v>
      </c>
      <c r="D3" s="163" t="s">
        <v>362</v>
      </c>
      <c r="E3" s="163" t="s">
        <v>363</v>
      </c>
      <c r="F3" s="163" t="s">
        <v>364</v>
      </c>
      <c r="G3" s="163" t="s">
        <v>365</v>
      </c>
      <c r="H3" s="163" t="s">
        <v>366</v>
      </c>
      <c r="I3" s="222">
        <v>1</v>
      </c>
      <c r="J3" s="219">
        <v>3</v>
      </c>
      <c r="K3" s="218">
        <f>I3*J3</f>
        <v>3</v>
      </c>
      <c r="L3" s="32" t="s">
        <v>367</v>
      </c>
      <c r="M3" s="37" t="s">
        <v>270</v>
      </c>
      <c r="N3" s="100" t="s">
        <v>202</v>
      </c>
      <c r="O3" s="150" t="s">
        <v>368</v>
      </c>
      <c r="P3" s="167" t="s">
        <v>291</v>
      </c>
      <c r="Q3" s="6"/>
      <c r="R3" s="183" t="s">
        <v>369</v>
      </c>
    </row>
    <row r="4" spans="1:18" ht="76.5" customHeight="1" x14ac:dyDescent="0.25">
      <c r="A4" s="163"/>
      <c r="B4" s="163"/>
      <c r="C4" s="163"/>
      <c r="D4" s="163"/>
      <c r="E4" s="163"/>
      <c r="F4" s="163"/>
      <c r="G4" s="163"/>
      <c r="H4" s="163"/>
      <c r="I4" s="222"/>
      <c r="J4" s="219"/>
      <c r="K4" s="218"/>
      <c r="L4" s="32" t="s">
        <v>370</v>
      </c>
      <c r="M4" s="37" t="s">
        <v>270</v>
      </c>
      <c r="N4" s="100" t="s">
        <v>202</v>
      </c>
      <c r="O4" s="150" t="s">
        <v>368</v>
      </c>
      <c r="P4" s="167"/>
      <c r="Q4" s="6"/>
      <c r="R4" s="184"/>
    </row>
    <row r="5" spans="1:18" ht="55.5" customHeight="1" x14ac:dyDescent="0.25">
      <c r="A5" s="163"/>
      <c r="B5" s="163"/>
      <c r="C5" s="163"/>
      <c r="D5" s="163"/>
      <c r="E5" s="163"/>
      <c r="F5" s="163"/>
      <c r="G5" s="163"/>
      <c r="H5" s="163"/>
      <c r="I5" s="222"/>
      <c r="J5" s="219"/>
      <c r="K5" s="218"/>
      <c r="L5" s="32" t="s">
        <v>371</v>
      </c>
      <c r="M5" s="37" t="s">
        <v>270</v>
      </c>
      <c r="N5" s="100" t="s">
        <v>202</v>
      </c>
      <c r="O5" s="150" t="s">
        <v>368</v>
      </c>
      <c r="P5" s="167"/>
      <c r="Q5" s="6"/>
      <c r="R5" s="184"/>
    </row>
    <row r="6" spans="1:18" ht="64.5" customHeight="1" x14ac:dyDescent="0.25">
      <c r="A6" s="163"/>
      <c r="B6" s="163"/>
      <c r="C6" s="163"/>
      <c r="D6" s="163"/>
      <c r="E6" s="163"/>
      <c r="F6" s="163"/>
      <c r="G6" s="163"/>
      <c r="H6" s="163"/>
      <c r="I6" s="222"/>
      <c r="J6" s="219"/>
      <c r="K6" s="218"/>
      <c r="L6" s="32" t="s">
        <v>372</v>
      </c>
      <c r="M6" s="37" t="s">
        <v>270</v>
      </c>
      <c r="N6" s="100" t="s">
        <v>202</v>
      </c>
      <c r="O6" s="150" t="s">
        <v>368</v>
      </c>
      <c r="P6" s="167"/>
      <c r="Q6" s="6"/>
      <c r="R6" s="185"/>
    </row>
  </sheetData>
  <mergeCells count="27">
    <mergeCell ref="O1:O2"/>
    <mergeCell ref="Q1:Q2"/>
    <mergeCell ref="P1:P2"/>
    <mergeCell ref="N1:N2"/>
    <mergeCell ref="P3:P6"/>
    <mergeCell ref="H3:H6"/>
    <mergeCell ref="I3:I6"/>
    <mergeCell ref="J3:J6"/>
    <mergeCell ref="E1:G1"/>
    <mergeCell ref="H1:H2"/>
    <mergeCell ref="I1:K1"/>
    <mergeCell ref="R1:R2"/>
    <mergeCell ref="R3:R6"/>
    <mergeCell ref="B3:B6"/>
    <mergeCell ref="A3:A6"/>
    <mergeCell ref="K3:K6"/>
    <mergeCell ref="A1:A2"/>
    <mergeCell ref="D1:D2"/>
    <mergeCell ref="D3:D6"/>
    <mergeCell ref="B1:B2"/>
    <mergeCell ref="L1:L2"/>
    <mergeCell ref="C3:C6"/>
    <mergeCell ref="C1:C2"/>
    <mergeCell ref="M1:M2"/>
    <mergeCell ref="E3:E6"/>
    <mergeCell ref="F3:F6"/>
    <mergeCell ref="G3:G6"/>
  </mergeCells>
  <hyperlinks>
    <hyperlink ref="O3" r:id="rId1" xr:uid="{32062BAE-0BC7-4454-A727-7768582769D0}"/>
    <hyperlink ref="O4" r:id="rId2" xr:uid="{3C3CC8A1-0039-4AA1-A26F-9906D32FDB09}"/>
    <hyperlink ref="O5" r:id="rId3" xr:uid="{B9119DB5-3738-4481-8704-337F1917547F}"/>
    <hyperlink ref="O6" r:id="rId4" xr:uid="{A3D6AD88-D0FF-4F7D-806D-266F22813450}"/>
  </hyperlinks>
  <pageMargins left="0.7" right="0.7" top="0.75" bottom="0.75" header="0.3" footer="0.3"/>
  <pageSetup paperSize="9" orientation="portrait" horizontalDpi="4294967295" verticalDpi="4294967295" r:id="rId5"/>
  <extLst>
    <ext xmlns:x14="http://schemas.microsoft.com/office/spreadsheetml/2009/9/main" uri="{CCE6A557-97BC-4b89-ADB6-D9C93CAAB3DF}">
      <x14:dataValidations xmlns:xm="http://schemas.microsoft.com/office/excel/2006/main" count="1">
        <x14:dataValidation type="list" allowBlank="1" showInputMessage="1" showErrorMessage="1" xr:uid="{0548F09A-F737-47AD-9BE9-450BBA418DC4}">
          <x14:formula1>
            <xm:f>lisa!$D$2:$D$89</xm:f>
          </x14:formula1>
          <xm:sqref>O3:O6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3E6C4-B666-4991-9070-97F9CE901B92}">
  <dimension ref="A1:R7"/>
  <sheetViews>
    <sheetView showGridLines="0" topLeftCell="H1" zoomScaleNormal="100" workbookViewId="0">
      <selection activeCell="M12" sqref="M12"/>
    </sheetView>
  </sheetViews>
  <sheetFormatPr defaultRowHeight="15" x14ac:dyDescent="0.25"/>
  <cols>
    <col min="2" max="3" width="15.5703125" customWidth="1"/>
    <col min="4" max="4" width="16.42578125" bestFit="1" customWidth="1"/>
    <col min="5" max="5" width="24.5703125" customWidth="1"/>
    <col min="6" max="6" width="21.140625" customWidth="1"/>
    <col min="7" max="7" width="21.85546875" customWidth="1"/>
    <col min="8" max="8" width="30.42578125" customWidth="1"/>
    <col min="9" max="9" width="11.85546875" customWidth="1"/>
    <col min="10" max="10" width="11.42578125" customWidth="1"/>
    <col min="11" max="11" width="11.140625" customWidth="1"/>
    <col min="12" max="12" width="58.28515625" customWidth="1"/>
    <col min="13" max="13" width="38.28515625" customWidth="1"/>
    <col min="14" max="14" width="28" customWidth="1"/>
    <col min="15" max="15" width="36.42578125" customWidth="1"/>
    <col min="16" max="16" width="28.5703125" customWidth="1"/>
    <col min="17" max="17" width="46.140625" customWidth="1"/>
    <col min="18" max="18" width="34.5703125" customWidth="1"/>
  </cols>
  <sheetData>
    <row r="1" spans="1:18" ht="15.75" customHeight="1" x14ac:dyDescent="0.25">
      <c r="A1" s="205" t="s">
        <v>151</v>
      </c>
      <c r="B1" s="165" t="s">
        <v>152</v>
      </c>
      <c r="C1" s="159" t="s">
        <v>153</v>
      </c>
      <c r="D1" s="159" t="s">
        <v>154</v>
      </c>
      <c r="E1" s="160" t="s">
        <v>155</v>
      </c>
      <c r="F1" s="161"/>
      <c r="G1" s="162"/>
      <c r="H1" s="181" t="s">
        <v>156</v>
      </c>
      <c r="I1" s="180" t="s">
        <v>157</v>
      </c>
      <c r="J1" s="181"/>
      <c r="K1" s="182"/>
      <c r="L1" s="157" t="s">
        <v>158</v>
      </c>
      <c r="M1" s="175" t="s">
        <v>159</v>
      </c>
      <c r="N1" s="173" t="s">
        <v>160</v>
      </c>
      <c r="O1" s="173" t="s">
        <v>161</v>
      </c>
      <c r="P1" s="173" t="s">
        <v>162</v>
      </c>
      <c r="Q1" s="173" t="s">
        <v>163</v>
      </c>
      <c r="R1" s="168" t="s">
        <v>164</v>
      </c>
    </row>
    <row r="2" spans="1:18" ht="31.5" x14ac:dyDescent="0.25">
      <c r="A2" s="192"/>
      <c r="B2" s="165"/>
      <c r="C2" s="158"/>
      <c r="D2" s="158"/>
      <c r="E2" s="45" t="s">
        <v>165</v>
      </c>
      <c r="F2" s="45" t="s">
        <v>166</v>
      </c>
      <c r="G2" s="44" t="s">
        <v>167</v>
      </c>
      <c r="H2" s="192"/>
      <c r="I2" s="48" t="s">
        <v>28</v>
      </c>
      <c r="J2" s="48" t="s">
        <v>168</v>
      </c>
      <c r="K2" s="48" t="s">
        <v>169</v>
      </c>
      <c r="L2" s="158"/>
      <c r="M2" s="175"/>
      <c r="N2" s="176"/>
      <c r="O2" s="174"/>
      <c r="P2" s="174"/>
      <c r="Q2" s="174"/>
      <c r="R2" s="169"/>
    </row>
    <row r="3" spans="1:18" ht="94.5" customHeight="1" x14ac:dyDescent="0.25">
      <c r="A3" s="163" t="s">
        <v>373</v>
      </c>
      <c r="B3" s="163" t="s">
        <v>280</v>
      </c>
      <c r="C3" s="163" t="s">
        <v>374</v>
      </c>
      <c r="D3" s="163" t="s">
        <v>375</v>
      </c>
      <c r="E3" s="163" t="s">
        <v>376</v>
      </c>
      <c r="F3" s="163" t="s">
        <v>377</v>
      </c>
      <c r="G3" s="163" t="s">
        <v>378</v>
      </c>
      <c r="H3" s="163" t="s">
        <v>379</v>
      </c>
      <c r="I3" s="219">
        <v>5</v>
      </c>
      <c r="J3" s="219">
        <v>1</v>
      </c>
      <c r="K3" s="218">
        <f>I3*J3</f>
        <v>5</v>
      </c>
      <c r="L3" s="212" t="s">
        <v>380</v>
      </c>
      <c r="M3" s="225" t="s">
        <v>381</v>
      </c>
      <c r="N3" s="228">
        <v>45627</v>
      </c>
      <c r="O3" s="229" t="s">
        <v>368</v>
      </c>
      <c r="P3" s="221" t="s">
        <v>291</v>
      </c>
      <c r="Q3" s="6" t="s">
        <v>382</v>
      </c>
      <c r="R3" s="170" t="s">
        <v>383</v>
      </c>
    </row>
    <row r="4" spans="1:18" ht="110.25" x14ac:dyDescent="0.25">
      <c r="A4" s="163"/>
      <c r="B4" s="163"/>
      <c r="C4" s="163"/>
      <c r="D4" s="163"/>
      <c r="E4" s="163"/>
      <c r="F4" s="163"/>
      <c r="G4" s="163"/>
      <c r="H4" s="163"/>
      <c r="I4" s="219"/>
      <c r="J4" s="219"/>
      <c r="K4" s="218"/>
      <c r="L4" s="223"/>
      <c r="M4" s="226"/>
      <c r="N4" s="228"/>
      <c r="O4" s="230"/>
      <c r="P4" s="221"/>
      <c r="Q4" s="30" t="s">
        <v>384</v>
      </c>
      <c r="R4" s="171"/>
    </row>
    <row r="5" spans="1:18" ht="84.75" customHeight="1" x14ac:dyDescent="0.25">
      <c r="A5" s="163"/>
      <c r="B5" s="163"/>
      <c r="C5" s="163"/>
      <c r="D5" s="163"/>
      <c r="E5" s="163"/>
      <c r="F5" s="163"/>
      <c r="G5" s="163"/>
      <c r="H5" s="163"/>
      <c r="I5" s="219"/>
      <c r="J5" s="219"/>
      <c r="K5" s="218"/>
      <c r="L5" s="223"/>
      <c r="M5" s="226"/>
      <c r="N5" s="228"/>
      <c r="O5" s="153" t="s">
        <v>385</v>
      </c>
      <c r="P5" s="221"/>
      <c r="Q5" s="136" t="s">
        <v>386</v>
      </c>
      <c r="R5" s="171"/>
    </row>
    <row r="6" spans="1:18" ht="40.5" customHeight="1" x14ac:dyDescent="0.25">
      <c r="A6" s="163"/>
      <c r="B6" s="163"/>
      <c r="C6" s="163"/>
      <c r="D6" s="163"/>
      <c r="E6" s="163"/>
      <c r="F6" s="163"/>
      <c r="G6" s="163"/>
      <c r="H6" s="163"/>
      <c r="I6" s="219"/>
      <c r="J6" s="219"/>
      <c r="K6" s="218"/>
      <c r="L6" s="223"/>
      <c r="M6" s="226"/>
      <c r="N6" s="228"/>
      <c r="O6" s="200" t="s">
        <v>180</v>
      </c>
      <c r="P6" s="221"/>
      <c r="Q6" s="137" t="s">
        <v>387</v>
      </c>
      <c r="R6" s="171"/>
    </row>
    <row r="7" spans="1:18" ht="42.75" customHeight="1" x14ac:dyDescent="0.25">
      <c r="A7" s="163"/>
      <c r="B7" s="163"/>
      <c r="C7" s="163"/>
      <c r="D7" s="163"/>
      <c r="E7" s="163"/>
      <c r="F7" s="163"/>
      <c r="G7" s="163"/>
      <c r="H7" s="163"/>
      <c r="I7" s="219"/>
      <c r="J7" s="219"/>
      <c r="K7" s="218"/>
      <c r="L7" s="224"/>
      <c r="M7" s="227"/>
      <c r="N7" s="228"/>
      <c r="O7" s="201"/>
      <c r="P7" s="221"/>
      <c r="Q7" s="138" t="s">
        <v>388</v>
      </c>
      <c r="R7" s="172"/>
    </row>
  </sheetData>
  <mergeCells count="32">
    <mergeCell ref="R1:R2"/>
    <mergeCell ref="R3:R7"/>
    <mergeCell ref="O6:O7"/>
    <mergeCell ref="J3:J7"/>
    <mergeCell ref="K3:K7"/>
    <mergeCell ref="P3:P7"/>
    <mergeCell ref="L3:L7"/>
    <mergeCell ref="M3:M7"/>
    <mergeCell ref="N3:N7"/>
    <mergeCell ref="O3:O4"/>
    <mergeCell ref="Q1:Q2"/>
    <mergeCell ref="L1:L2"/>
    <mergeCell ref="M1:M2"/>
    <mergeCell ref="N1:N2"/>
    <mergeCell ref="O1:O2"/>
    <mergeCell ref="P1:P2"/>
    <mergeCell ref="A3:A7"/>
    <mergeCell ref="B3:B7"/>
    <mergeCell ref="C3:C7"/>
    <mergeCell ref="D3:D7"/>
    <mergeCell ref="E3:E7"/>
    <mergeCell ref="F3:F7"/>
    <mergeCell ref="G3:G7"/>
    <mergeCell ref="H3:H7"/>
    <mergeCell ref="I3:I7"/>
    <mergeCell ref="I1:K1"/>
    <mergeCell ref="H1:H2"/>
    <mergeCell ref="A1:A2"/>
    <mergeCell ref="B1:B2"/>
    <mergeCell ref="C1:C2"/>
    <mergeCell ref="D1:D2"/>
    <mergeCell ref="E1:G1"/>
  </mergeCells>
  <hyperlinks>
    <hyperlink ref="Q6" r:id="rId1" display="Viide &quot;väljastatud müügiarved&quot; Power-Bi aruandele. " xr:uid="{E5614507-B0A3-4B41-AF70-D2EB3AA84657}"/>
    <hyperlink ref="Q7" r:id="rId2" display="Viide &quot;probleemsed kliendid&quot; Power-Bi aruandele. " xr:uid="{B2FC81EF-EF78-4C04-842F-9E349F07612F}"/>
    <hyperlink ref="O3" r:id="rId3" xr:uid="{7B74FB69-AC4D-4EF6-8793-1798FA3219CE}"/>
    <hyperlink ref="O5" r:id="rId4" xr:uid="{384BF411-350F-49D1-AD58-AFD5F241390A}"/>
    <hyperlink ref="O6:O7" r:id="rId5" display="Finantside juhtimine;" xr:uid="{A65967D9-A31F-4EA6-A26B-EFCFA4A6DA38}"/>
  </hyperlinks>
  <pageMargins left="0.7" right="0.7" top="0.75" bottom="0.75" header="0.3" footer="0.3"/>
  <pageSetup paperSize="9" orientation="portrait" horizontalDpi="4294967295" verticalDpi="4294967295" r:id="rId6"/>
  <extLst>
    <ext xmlns:x14="http://schemas.microsoft.com/office/spreadsheetml/2009/9/main" uri="{CCE6A557-97BC-4b89-ADB6-D9C93CAAB3DF}">
      <x14:dataValidations xmlns:xm="http://schemas.microsoft.com/office/excel/2006/main" count="1">
        <x14:dataValidation type="list" allowBlank="1" showInputMessage="1" showErrorMessage="1" xr:uid="{ACE27369-8229-4AAA-920C-3176F68134B0}">
          <x14:formula1>
            <xm:f>lisa!$D$2:$D$89</xm:f>
          </x14:formula1>
          <xm:sqref>O3:O7</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CD1A0-C1B4-4C40-AB03-BA17BD2EC39C}">
  <dimension ref="A1:R6"/>
  <sheetViews>
    <sheetView showGridLines="0" topLeftCell="K1" zoomScaleNormal="100" workbookViewId="0">
      <selection activeCell="O12" sqref="O12"/>
    </sheetView>
  </sheetViews>
  <sheetFormatPr defaultRowHeight="15" x14ac:dyDescent="0.25"/>
  <cols>
    <col min="2" max="2" width="18.140625" bestFit="1" customWidth="1"/>
    <col min="3" max="3" width="18.140625" customWidth="1"/>
    <col min="4" max="4" width="18.140625" bestFit="1" customWidth="1"/>
    <col min="5" max="5" width="25.42578125" customWidth="1"/>
    <col min="6" max="6" width="25.5703125" customWidth="1"/>
    <col min="7" max="7" width="26" customWidth="1"/>
    <col min="8" max="8" width="37" customWidth="1"/>
    <col min="9" max="10" width="11" customWidth="1"/>
    <col min="11" max="11" width="11.140625" customWidth="1"/>
    <col min="12" max="12" width="40.28515625" customWidth="1"/>
    <col min="13" max="15" width="26.42578125" customWidth="1"/>
    <col min="16" max="16" width="27" customWidth="1"/>
    <col min="17" max="17" width="32.140625" customWidth="1"/>
    <col min="18" max="18" width="32" customWidth="1"/>
  </cols>
  <sheetData>
    <row r="1" spans="1:18" ht="15.75" customHeight="1" x14ac:dyDescent="0.25">
      <c r="A1" s="165" t="s">
        <v>151</v>
      </c>
      <c r="B1" s="165" t="s">
        <v>152</v>
      </c>
      <c r="C1" s="159" t="s">
        <v>153</v>
      </c>
      <c r="D1" s="159" t="s">
        <v>154</v>
      </c>
      <c r="E1" s="160" t="s">
        <v>155</v>
      </c>
      <c r="F1" s="161"/>
      <c r="G1" s="162"/>
      <c r="H1" s="181" t="s">
        <v>156</v>
      </c>
      <c r="I1" s="165" t="s">
        <v>157</v>
      </c>
      <c r="J1" s="165"/>
      <c r="K1" s="165"/>
      <c r="L1" s="157" t="s">
        <v>158</v>
      </c>
      <c r="M1" s="175" t="s">
        <v>159</v>
      </c>
      <c r="N1" s="173" t="s">
        <v>160</v>
      </c>
      <c r="O1" s="173" t="s">
        <v>253</v>
      </c>
      <c r="P1" s="173" t="s">
        <v>162</v>
      </c>
      <c r="Q1" s="173" t="s">
        <v>192</v>
      </c>
      <c r="R1" s="186" t="s">
        <v>164</v>
      </c>
    </row>
    <row r="2" spans="1:18" ht="31.5" x14ac:dyDescent="0.25">
      <c r="A2" s="165"/>
      <c r="B2" s="165"/>
      <c r="C2" s="158"/>
      <c r="D2" s="158"/>
      <c r="E2" s="45" t="s">
        <v>165</v>
      </c>
      <c r="F2" s="45" t="s">
        <v>166</v>
      </c>
      <c r="G2" s="44" t="s">
        <v>167</v>
      </c>
      <c r="H2" s="192"/>
      <c r="I2" s="48" t="s">
        <v>28</v>
      </c>
      <c r="J2" s="48" t="s">
        <v>168</v>
      </c>
      <c r="K2" s="48" t="s">
        <v>169</v>
      </c>
      <c r="L2" s="158"/>
      <c r="M2" s="175"/>
      <c r="N2" s="174"/>
      <c r="O2" s="174"/>
      <c r="P2" s="176"/>
      <c r="Q2" s="174"/>
      <c r="R2" s="187"/>
    </row>
    <row r="3" spans="1:18" ht="78" customHeight="1" x14ac:dyDescent="0.25">
      <c r="A3" s="163" t="s">
        <v>135</v>
      </c>
      <c r="B3" s="163" t="s">
        <v>280</v>
      </c>
      <c r="C3" s="163" t="s">
        <v>389</v>
      </c>
      <c r="D3" s="163" t="s">
        <v>375</v>
      </c>
      <c r="E3" s="163" t="s">
        <v>390</v>
      </c>
      <c r="F3" s="163" t="s">
        <v>391</v>
      </c>
      <c r="G3" s="163" t="s">
        <v>392</v>
      </c>
      <c r="H3" s="163" t="s">
        <v>393</v>
      </c>
      <c r="I3" s="219">
        <v>3</v>
      </c>
      <c r="J3" s="219">
        <v>1</v>
      </c>
      <c r="K3" s="218">
        <f>I3*J3</f>
        <v>3</v>
      </c>
      <c r="L3" s="32" t="s">
        <v>394</v>
      </c>
      <c r="M3" s="33" t="s">
        <v>381</v>
      </c>
      <c r="N3" s="98" t="s">
        <v>234</v>
      </c>
      <c r="O3" s="150" t="s">
        <v>395</v>
      </c>
      <c r="P3" s="221" t="s">
        <v>291</v>
      </c>
      <c r="Q3" s="163" t="s">
        <v>396</v>
      </c>
      <c r="R3" s="163" t="s">
        <v>397</v>
      </c>
    </row>
    <row r="4" spans="1:18" ht="94.5" customHeight="1" x14ac:dyDescent="0.25">
      <c r="A4" s="163"/>
      <c r="B4" s="163"/>
      <c r="C4" s="163"/>
      <c r="D4" s="163"/>
      <c r="E4" s="163"/>
      <c r="F4" s="163"/>
      <c r="G4" s="163"/>
      <c r="H4" s="163"/>
      <c r="I4" s="219"/>
      <c r="J4" s="219"/>
      <c r="K4" s="218"/>
      <c r="L4" s="32" t="s">
        <v>398</v>
      </c>
      <c r="M4" s="33" t="s">
        <v>381</v>
      </c>
      <c r="N4" s="98" t="s">
        <v>399</v>
      </c>
      <c r="O4" s="150" t="s">
        <v>395</v>
      </c>
      <c r="P4" s="221"/>
      <c r="Q4" s="163"/>
      <c r="R4" s="163"/>
    </row>
    <row r="5" spans="1:18" ht="15.75" x14ac:dyDescent="0.25">
      <c r="D5" s="10"/>
      <c r="E5" s="10"/>
      <c r="F5" s="10"/>
      <c r="G5" s="10"/>
      <c r="H5" s="10"/>
      <c r="I5" s="10"/>
      <c r="J5" s="10"/>
      <c r="K5" s="10"/>
      <c r="L5" s="12"/>
      <c r="M5" s="10"/>
      <c r="N5" s="10"/>
      <c r="O5" s="13"/>
      <c r="P5" s="23"/>
    </row>
    <row r="6" spans="1:18" x14ac:dyDescent="0.25">
      <c r="B6" s="31"/>
    </row>
  </sheetData>
  <mergeCells count="28">
    <mergeCell ref="Q1:Q2"/>
    <mergeCell ref="M1:M2"/>
    <mergeCell ref="I1:K1"/>
    <mergeCell ref="P1:P2"/>
    <mergeCell ref="O1:O2"/>
    <mergeCell ref="K3:K4"/>
    <mergeCell ref="H3:H4"/>
    <mergeCell ref="B1:B2"/>
    <mergeCell ref="A1:A2"/>
    <mergeCell ref="E1:G1"/>
    <mergeCell ref="H1:H2"/>
    <mergeCell ref="D1:D2"/>
    <mergeCell ref="R3:R4"/>
    <mergeCell ref="R1:R2"/>
    <mergeCell ref="Q3:Q4"/>
    <mergeCell ref="C1:C2"/>
    <mergeCell ref="A3:A4"/>
    <mergeCell ref="L1:L2"/>
    <mergeCell ref="C3:C4"/>
    <mergeCell ref="N1:N2"/>
    <mergeCell ref="P3:P4"/>
    <mergeCell ref="G3:G4"/>
    <mergeCell ref="F3:F4"/>
    <mergeCell ref="E3:E4"/>
    <mergeCell ref="D3:D4"/>
    <mergeCell ref="B3:B4"/>
    <mergeCell ref="I3:I4"/>
    <mergeCell ref="J3:J4"/>
  </mergeCells>
  <hyperlinks>
    <hyperlink ref="O3" r:id="rId1" xr:uid="{A8E4C0D0-3565-4772-9D6C-8D3A3769B213}"/>
    <hyperlink ref="O4" r:id="rId2" xr:uid="{B4F84434-30F0-43A2-B683-02CE17DF7F53}"/>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D207D9E8-3E24-4CE2-A410-96238D450183}">
          <x14:formula1>
            <xm:f>lisa!$D$2:$D$89</xm:f>
          </x14:formula1>
          <xm:sqref>O3:O4</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FFC91-57FD-4729-A9DB-4523563A33D3}">
  <dimension ref="A1:R7"/>
  <sheetViews>
    <sheetView showGridLines="0" topLeftCell="H1" zoomScaleNormal="100" workbookViewId="0">
      <selection activeCell="M8" sqref="M8"/>
    </sheetView>
  </sheetViews>
  <sheetFormatPr defaultRowHeight="15" x14ac:dyDescent="0.25"/>
  <cols>
    <col min="2" max="3" width="19.5703125" customWidth="1"/>
    <col min="4" max="4" width="18" customWidth="1"/>
    <col min="5" max="5" width="25.42578125" customWidth="1"/>
    <col min="6" max="6" width="25.5703125" customWidth="1"/>
    <col min="7" max="7" width="21.5703125" customWidth="1"/>
    <col min="8" max="8" width="31" customWidth="1"/>
    <col min="9" max="10" width="11" customWidth="1"/>
    <col min="11" max="11" width="11.140625" customWidth="1"/>
    <col min="12" max="12" width="44.42578125" customWidth="1"/>
    <col min="13" max="13" width="23.85546875" customWidth="1"/>
    <col min="14" max="14" width="30.85546875" customWidth="1"/>
    <col min="15" max="15" width="26.42578125" customWidth="1"/>
    <col min="16" max="16" width="28" customWidth="1"/>
    <col min="17" max="17" width="44.5703125" customWidth="1"/>
    <col min="18" max="18" width="31.42578125" customWidth="1"/>
  </cols>
  <sheetData>
    <row r="1" spans="1:18" ht="15.75" customHeight="1" x14ac:dyDescent="0.25">
      <c r="A1" s="165" t="s">
        <v>151</v>
      </c>
      <c r="B1" s="165" t="s">
        <v>152</v>
      </c>
      <c r="C1" s="159" t="s">
        <v>153</v>
      </c>
      <c r="D1" s="159" t="s">
        <v>154</v>
      </c>
      <c r="E1" s="160" t="s">
        <v>155</v>
      </c>
      <c r="F1" s="161"/>
      <c r="G1" s="162"/>
      <c r="H1" s="181" t="s">
        <v>156</v>
      </c>
      <c r="I1" s="180" t="s">
        <v>157</v>
      </c>
      <c r="J1" s="181"/>
      <c r="K1" s="182"/>
      <c r="L1" s="157" t="s">
        <v>158</v>
      </c>
      <c r="M1" s="175" t="s">
        <v>159</v>
      </c>
      <c r="N1" s="173" t="s">
        <v>160</v>
      </c>
      <c r="O1" s="173" t="s">
        <v>161</v>
      </c>
      <c r="P1" s="173" t="s">
        <v>162</v>
      </c>
      <c r="Q1" s="175" t="s">
        <v>192</v>
      </c>
      <c r="R1" s="186" t="s">
        <v>164</v>
      </c>
    </row>
    <row r="2" spans="1:18" ht="31.5" x14ac:dyDescent="0.25">
      <c r="A2" s="165"/>
      <c r="B2" s="165"/>
      <c r="C2" s="158"/>
      <c r="D2" s="158"/>
      <c r="E2" s="45" t="s">
        <v>165</v>
      </c>
      <c r="F2" s="45" t="s">
        <v>166</v>
      </c>
      <c r="G2" s="44" t="s">
        <v>167</v>
      </c>
      <c r="H2" s="192"/>
      <c r="I2" s="48" t="s">
        <v>28</v>
      </c>
      <c r="J2" s="48" t="s">
        <v>168</v>
      </c>
      <c r="K2" s="48" t="s">
        <v>169</v>
      </c>
      <c r="L2" s="158"/>
      <c r="M2" s="175"/>
      <c r="N2" s="174"/>
      <c r="O2" s="174"/>
      <c r="P2" s="174"/>
      <c r="Q2" s="175"/>
      <c r="R2" s="187"/>
    </row>
    <row r="3" spans="1:18" ht="43.5" customHeight="1" x14ac:dyDescent="0.25">
      <c r="A3" s="163" t="s">
        <v>400</v>
      </c>
      <c r="B3" s="163" t="s">
        <v>280</v>
      </c>
      <c r="C3" s="163" t="s">
        <v>389</v>
      </c>
      <c r="D3" s="163" t="s">
        <v>375</v>
      </c>
      <c r="E3" s="163" t="s">
        <v>401</v>
      </c>
      <c r="F3" s="163" t="s">
        <v>402</v>
      </c>
      <c r="G3" s="163" t="s">
        <v>403</v>
      </c>
      <c r="H3" s="163" t="s">
        <v>404</v>
      </c>
      <c r="I3" s="219">
        <v>5</v>
      </c>
      <c r="J3" s="219">
        <v>2</v>
      </c>
      <c r="K3" s="218">
        <f>I3*J3</f>
        <v>10</v>
      </c>
      <c r="L3" s="32" t="s">
        <v>405</v>
      </c>
      <c r="M3" s="33" t="s">
        <v>381</v>
      </c>
      <c r="N3" s="98" t="s">
        <v>202</v>
      </c>
      <c r="O3" s="150" t="s">
        <v>395</v>
      </c>
      <c r="P3" s="221" t="s">
        <v>291</v>
      </c>
      <c r="Q3" s="163" t="s">
        <v>406</v>
      </c>
      <c r="R3" s="163" t="s">
        <v>397</v>
      </c>
    </row>
    <row r="4" spans="1:18" ht="71.25" customHeight="1" x14ac:dyDescent="0.25">
      <c r="A4" s="163"/>
      <c r="B4" s="163"/>
      <c r="C4" s="163"/>
      <c r="D4" s="163"/>
      <c r="E4" s="163"/>
      <c r="F4" s="163"/>
      <c r="G4" s="163"/>
      <c r="H4" s="163"/>
      <c r="I4" s="219"/>
      <c r="J4" s="219"/>
      <c r="K4" s="218"/>
      <c r="L4" s="32" t="s">
        <v>398</v>
      </c>
      <c r="M4" s="33" t="s">
        <v>381</v>
      </c>
      <c r="N4" s="98" t="s">
        <v>407</v>
      </c>
      <c r="O4" s="150" t="s">
        <v>395</v>
      </c>
      <c r="P4" s="221"/>
      <c r="Q4" s="163"/>
      <c r="R4" s="163"/>
    </row>
    <row r="5" spans="1:18" ht="42" customHeight="1" x14ac:dyDescent="0.25">
      <c r="A5" s="163"/>
      <c r="B5" s="163"/>
      <c r="C5" s="163"/>
      <c r="D5" s="163"/>
      <c r="E5" s="163"/>
      <c r="F5" s="163"/>
      <c r="G5" s="163"/>
      <c r="H5" s="163"/>
      <c r="I5" s="219"/>
      <c r="J5" s="219"/>
      <c r="K5" s="218"/>
      <c r="L5" s="32" t="s">
        <v>408</v>
      </c>
      <c r="M5" s="33" t="s">
        <v>381</v>
      </c>
      <c r="N5" s="98" t="s">
        <v>409</v>
      </c>
      <c r="O5" s="150" t="s">
        <v>395</v>
      </c>
      <c r="P5" s="221"/>
      <c r="Q5" s="163"/>
      <c r="R5" s="163"/>
    </row>
    <row r="6" spans="1:18" ht="60.75" customHeight="1" x14ac:dyDescent="0.25">
      <c r="A6" s="163"/>
      <c r="B6" s="163"/>
      <c r="C6" s="163"/>
      <c r="D6" s="163"/>
      <c r="E6" s="163"/>
      <c r="F6" s="163"/>
      <c r="G6" s="163"/>
      <c r="H6" s="163"/>
      <c r="I6" s="219"/>
      <c r="J6" s="219"/>
      <c r="K6" s="218"/>
      <c r="L6" s="32" t="s">
        <v>410</v>
      </c>
      <c r="M6" s="33" t="s">
        <v>381</v>
      </c>
      <c r="N6" s="98" t="s">
        <v>202</v>
      </c>
      <c r="O6" s="150" t="s">
        <v>395</v>
      </c>
      <c r="P6" s="221"/>
      <c r="Q6" s="163"/>
      <c r="R6" s="163"/>
    </row>
    <row r="7" spans="1:18" ht="68.25" customHeight="1" x14ac:dyDescent="0.25">
      <c r="A7" s="163"/>
      <c r="B7" s="163"/>
      <c r="C7" s="163"/>
      <c r="D7" s="163"/>
      <c r="E7" s="163"/>
      <c r="F7" s="163"/>
      <c r="G7" s="163"/>
      <c r="H7" s="163"/>
      <c r="I7" s="219"/>
      <c r="J7" s="219"/>
      <c r="K7" s="218"/>
      <c r="L7" s="32" t="s">
        <v>411</v>
      </c>
      <c r="M7" s="33" t="s">
        <v>381</v>
      </c>
      <c r="N7" s="98" t="s">
        <v>412</v>
      </c>
      <c r="O7" s="150" t="s">
        <v>395</v>
      </c>
      <c r="P7" s="221"/>
      <c r="Q7" s="163"/>
      <c r="R7" s="163"/>
    </row>
  </sheetData>
  <mergeCells count="28">
    <mergeCell ref="A3:A7"/>
    <mergeCell ref="E3:E7"/>
    <mergeCell ref="F3:F7"/>
    <mergeCell ref="G3:G7"/>
    <mergeCell ref="Q3:Q7"/>
    <mergeCell ref="I3:I7"/>
    <mergeCell ref="J3:J7"/>
    <mergeCell ref="K3:K7"/>
    <mergeCell ref="P3:P7"/>
    <mergeCell ref="A1:A2"/>
    <mergeCell ref="E1:G1"/>
    <mergeCell ref="H1:H2"/>
    <mergeCell ref="D1:D2"/>
    <mergeCell ref="B1:B2"/>
    <mergeCell ref="C1:C2"/>
    <mergeCell ref="R1:R2"/>
    <mergeCell ref="R3:R7"/>
    <mergeCell ref="H3:H7"/>
    <mergeCell ref="D3:D7"/>
    <mergeCell ref="B3:B7"/>
    <mergeCell ref="C3:C7"/>
    <mergeCell ref="Q1:Q2"/>
    <mergeCell ref="M1:M2"/>
    <mergeCell ref="I1:K1"/>
    <mergeCell ref="P1:P2"/>
    <mergeCell ref="O1:O2"/>
    <mergeCell ref="L1:L2"/>
    <mergeCell ref="N1:N2"/>
  </mergeCells>
  <hyperlinks>
    <hyperlink ref="O3" r:id="rId1" xr:uid="{683AD248-6EE5-46A2-A7E8-8EE2E2707B49}"/>
    <hyperlink ref="O4" r:id="rId2" xr:uid="{555DFF8A-DB78-4D76-A97C-3A3B4F19BD26}"/>
    <hyperlink ref="O5" r:id="rId3" xr:uid="{575CF50D-8E57-4927-BAF7-CF579825F77D}"/>
    <hyperlink ref="O6" r:id="rId4" xr:uid="{0E6DB1C1-1CA8-4BDA-B91E-30701A168D38}"/>
    <hyperlink ref="O7" r:id="rId5" xr:uid="{5CBC0518-1ECC-4B93-86CA-ED46ED42EC6B}"/>
  </hyperlinks>
  <pageMargins left="0.7" right="0.7" top="0.75" bottom="0.75" header="0.3" footer="0.3"/>
  <pageSetup paperSize="9" orientation="portrait" horizontalDpi="4294967295" verticalDpi="4294967295" r:id="rId6"/>
  <extLst>
    <ext xmlns:x14="http://schemas.microsoft.com/office/spreadsheetml/2009/9/main" uri="{CCE6A557-97BC-4b89-ADB6-D9C93CAAB3DF}">
      <x14:dataValidations xmlns:xm="http://schemas.microsoft.com/office/excel/2006/main" count="1">
        <x14:dataValidation type="list" allowBlank="1" showInputMessage="1" showErrorMessage="1" xr:uid="{7BDC8E49-FDCD-414D-862A-50A1834BBF91}">
          <x14:formula1>
            <xm:f>lisa!$D$2:$D$89</xm:f>
          </x14:formula1>
          <xm:sqref>O3:O7</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DB4D7-E26E-4991-B5FC-BB7D8C5E4797}">
  <dimension ref="A1:R9"/>
  <sheetViews>
    <sheetView showGridLines="0" topLeftCell="H1" zoomScaleNormal="100" workbookViewId="0">
      <selection activeCell="N14" sqref="N14"/>
    </sheetView>
  </sheetViews>
  <sheetFormatPr defaultRowHeight="15" x14ac:dyDescent="0.25"/>
  <cols>
    <col min="2" max="3" width="19.5703125" customWidth="1"/>
    <col min="4" max="4" width="18" customWidth="1"/>
    <col min="5" max="5" width="25.42578125" customWidth="1"/>
    <col min="6" max="6" width="25.5703125" customWidth="1"/>
    <col min="7" max="7" width="21.5703125" customWidth="1"/>
    <col min="8" max="8" width="31" customWidth="1"/>
    <col min="9" max="10" width="11" customWidth="1"/>
    <col min="11" max="11" width="11.140625" customWidth="1"/>
    <col min="12" max="12" width="44.42578125" customWidth="1"/>
    <col min="13" max="13" width="23.85546875" customWidth="1"/>
    <col min="14" max="14" width="30.85546875" customWidth="1"/>
    <col min="15" max="15" width="26.42578125" customWidth="1"/>
    <col min="16" max="16" width="28" customWidth="1"/>
    <col min="17" max="17" width="64.85546875" customWidth="1"/>
    <col min="18" max="18" width="31.42578125" customWidth="1"/>
  </cols>
  <sheetData>
    <row r="1" spans="1:18" ht="15.75" x14ac:dyDescent="0.25">
      <c r="A1" s="205" t="s">
        <v>151</v>
      </c>
      <c r="B1" s="165" t="s">
        <v>152</v>
      </c>
      <c r="C1" s="159" t="s">
        <v>153</v>
      </c>
      <c r="D1" s="159" t="s">
        <v>154</v>
      </c>
      <c r="E1" s="165" t="s">
        <v>155</v>
      </c>
      <c r="F1" s="165"/>
      <c r="G1" s="165"/>
      <c r="H1" s="165" t="s">
        <v>156</v>
      </c>
      <c r="I1" s="165" t="s">
        <v>157</v>
      </c>
      <c r="J1" s="165"/>
      <c r="K1" s="165"/>
      <c r="L1" s="235" t="s">
        <v>158</v>
      </c>
      <c r="M1" s="237" t="s">
        <v>159</v>
      </c>
      <c r="N1" s="173" t="s">
        <v>160</v>
      </c>
      <c r="O1" s="238" t="s">
        <v>161</v>
      </c>
      <c r="P1" s="173" t="s">
        <v>162</v>
      </c>
      <c r="Q1" s="234" t="s">
        <v>192</v>
      </c>
      <c r="R1" s="186" t="s">
        <v>164</v>
      </c>
    </row>
    <row r="2" spans="1:18" ht="31.5" x14ac:dyDescent="0.25">
      <c r="A2" s="205"/>
      <c r="B2" s="157"/>
      <c r="C2" s="159"/>
      <c r="D2" s="159"/>
      <c r="E2" s="45" t="s">
        <v>165</v>
      </c>
      <c r="F2" s="45" t="s">
        <v>166</v>
      </c>
      <c r="G2" s="45" t="s">
        <v>167</v>
      </c>
      <c r="H2" s="157"/>
      <c r="I2" s="58" t="s">
        <v>28</v>
      </c>
      <c r="J2" s="58" t="s">
        <v>168</v>
      </c>
      <c r="K2" s="58" t="s">
        <v>169</v>
      </c>
      <c r="L2" s="236"/>
      <c r="M2" s="238"/>
      <c r="N2" s="176"/>
      <c r="O2" s="239"/>
      <c r="P2" s="176"/>
      <c r="Q2" s="234"/>
      <c r="R2" s="187"/>
    </row>
    <row r="3" spans="1:18" ht="78.75" x14ac:dyDescent="0.25">
      <c r="A3" s="163" t="s">
        <v>413</v>
      </c>
      <c r="B3" s="163" t="s">
        <v>170</v>
      </c>
      <c r="C3" s="231" t="s">
        <v>414</v>
      </c>
      <c r="D3" s="163" t="s">
        <v>415</v>
      </c>
      <c r="E3" s="231" t="s">
        <v>416</v>
      </c>
      <c r="F3" s="163" t="s">
        <v>417</v>
      </c>
      <c r="G3" s="231" t="s">
        <v>418</v>
      </c>
      <c r="H3" s="163" t="s">
        <v>419</v>
      </c>
      <c r="I3" s="164">
        <v>3</v>
      </c>
      <c r="J3" s="164">
        <v>3</v>
      </c>
      <c r="K3" s="166">
        <f t="shared" ref="K3" si="0">I3*J3</f>
        <v>9</v>
      </c>
      <c r="L3" s="202" t="s">
        <v>420</v>
      </c>
      <c r="M3" s="203" t="s">
        <v>421</v>
      </c>
      <c r="N3" s="232" t="s">
        <v>422</v>
      </c>
      <c r="O3" s="200" t="s">
        <v>423</v>
      </c>
      <c r="P3" s="221" t="s">
        <v>424</v>
      </c>
      <c r="Q3" s="139" t="s">
        <v>425</v>
      </c>
      <c r="R3" s="163" t="s">
        <v>426</v>
      </c>
    </row>
    <row r="4" spans="1:18" ht="68.25" customHeight="1" x14ac:dyDescent="0.25">
      <c r="A4" s="163"/>
      <c r="B4" s="163"/>
      <c r="C4" s="163"/>
      <c r="D4" s="163"/>
      <c r="E4" s="163"/>
      <c r="F4" s="163"/>
      <c r="G4" s="163"/>
      <c r="H4" s="163"/>
      <c r="I4" s="164"/>
      <c r="J4" s="164"/>
      <c r="K4" s="166"/>
      <c r="L4" s="202"/>
      <c r="M4" s="203"/>
      <c r="N4" s="232"/>
      <c r="O4" s="233"/>
      <c r="P4" s="221"/>
      <c r="Q4" s="140" t="s">
        <v>427</v>
      </c>
      <c r="R4" s="163"/>
    </row>
    <row r="5" spans="1:18" ht="57" customHeight="1" x14ac:dyDescent="0.25">
      <c r="A5" s="163"/>
      <c r="B5" s="163"/>
      <c r="C5" s="163"/>
      <c r="D5" s="163"/>
      <c r="E5" s="163"/>
      <c r="F5" s="163"/>
      <c r="G5" s="163"/>
      <c r="H5" s="163"/>
      <c r="I5" s="164"/>
      <c r="J5" s="164"/>
      <c r="K5" s="166"/>
      <c r="L5" s="202"/>
      <c r="M5" s="203"/>
      <c r="N5" s="232"/>
      <c r="O5" s="233"/>
      <c r="P5" s="221"/>
      <c r="Q5" s="140" t="s">
        <v>428</v>
      </c>
      <c r="R5" s="163"/>
    </row>
    <row r="6" spans="1:18" ht="47.25" x14ac:dyDescent="0.25">
      <c r="A6" s="163"/>
      <c r="B6" s="163"/>
      <c r="C6" s="163"/>
      <c r="D6" s="163"/>
      <c r="E6" s="163"/>
      <c r="F6" s="163"/>
      <c r="G6" s="163"/>
      <c r="H6" s="163"/>
      <c r="I6" s="164"/>
      <c r="J6" s="164"/>
      <c r="K6" s="166"/>
      <c r="L6" s="202"/>
      <c r="M6" s="203"/>
      <c r="N6" s="232"/>
      <c r="O6" s="233"/>
      <c r="P6" s="221"/>
      <c r="Q6" s="140" t="s">
        <v>429</v>
      </c>
      <c r="R6" s="163"/>
    </row>
    <row r="7" spans="1:18" ht="21" customHeight="1" x14ac:dyDescent="0.25">
      <c r="A7" s="163"/>
      <c r="B7" s="163"/>
      <c r="C7" s="163"/>
      <c r="D7" s="163"/>
      <c r="E7" s="163"/>
      <c r="F7" s="163"/>
      <c r="G7" s="163"/>
      <c r="H7" s="163"/>
      <c r="I7" s="164"/>
      <c r="J7" s="164"/>
      <c r="K7" s="166"/>
      <c r="L7" s="202"/>
      <c r="M7" s="203"/>
      <c r="N7" s="232"/>
      <c r="O7" s="233"/>
      <c r="P7" s="221"/>
      <c r="Q7" s="140" t="s">
        <v>430</v>
      </c>
      <c r="R7" s="163"/>
    </row>
    <row r="8" spans="1:18" ht="47.25" x14ac:dyDescent="0.25">
      <c r="A8" s="163"/>
      <c r="B8" s="163"/>
      <c r="C8" s="163"/>
      <c r="D8" s="163"/>
      <c r="E8" s="163"/>
      <c r="F8" s="163"/>
      <c r="G8" s="163"/>
      <c r="H8" s="163"/>
      <c r="I8" s="164"/>
      <c r="J8" s="164"/>
      <c r="K8" s="166"/>
      <c r="L8" s="202"/>
      <c r="M8" s="203"/>
      <c r="N8" s="232"/>
      <c r="O8" s="201"/>
      <c r="P8" s="221"/>
      <c r="Q8" s="141" t="s">
        <v>431</v>
      </c>
      <c r="R8" s="163"/>
    </row>
    <row r="9" spans="1:18" ht="66.75" customHeight="1" x14ac:dyDescent="0.25">
      <c r="A9" s="163"/>
      <c r="B9" s="163"/>
      <c r="C9" s="163"/>
      <c r="D9" s="163"/>
      <c r="E9" s="163"/>
      <c r="F9" s="163"/>
      <c r="G9" s="163"/>
      <c r="H9" s="163"/>
      <c r="I9" s="164"/>
      <c r="J9" s="164"/>
      <c r="K9" s="166"/>
      <c r="L9" s="32" t="s">
        <v>432</v>
      </c>
      <c r="M9" s="32" t="s">
        <v>433</v>
      </c>
      <c r="N9" s="98" t="s">
        <v>434</v>
      </c>
      <c r="O9" s="150" t="s">
        <v>435</v>
      </c>
      <c r="P9" s="221"/>
      <c r="Q9" s="142"/>
      <c r="R9" s="163"/>
    </row>
  </sheetData>
  <mergeCells count="31">
    <mergeCell ref="P3:P9"/>
    <mergeCell ref="R1:R2"/>
    <mergeCell ref="R3:R9"/>
    <mergeCell ref="J3:J9"/>
    <mergeCell ref="K3:K9"/>
    <mergeCell ref="L3:L8"/>
    <mergeCell ref="M3:M8"/>
    <mergeCell ref="N3:N8"/>
    <mergeCell ref="O3:O8"/>
    <mergeCell ref="Q1:Q2"/>
    <mergeCell ref="L1:L2"/>
    <mergeCell ref="M1:M2"/>
    <mergeCell ref="N1:N2"/>
    <mergeCell ref="O1:O2"/>
    <mergeCell ref="P1:P2"/>
    <mergeCell ref="A3:A9"/>
    <mergeCell ref="B3:B9"/>
    <mergeCell ref="C3:C9"/>
    <mergeCell ref="D3:D9"/>
    <mergeCell ref="E3:E9"/>
    <mergeCell ref="F3:F9"/>
    <mergeCell ref="G3:G9"/>
    <mergeCell ref="H3:H9"/>
    <mergeCell ref="I3:I9"/>
    <mergeCell ref="I1:K1"/>
    <mergeCell ref="H1:H2"/>
    <mergeCell ref="A1:A2"/>
    <mergeCell ref="B1:B2"/>
    <mergeCell ref="C1:C2"/>
    <mergeCell ref="D1:D2"/>
    <mergeCell ref="E1:G1"/>
  </mergeCells>
  <hyperlinks>
    <hyperlink ref="Q5" r:id="rId1" display="Kinnisvara arengukava - https://oigusaktid.taltech.ee/tallinna-tehnikaulikooli-kinnisvara-arendamise-ja-haldamise-lahtekohad/" xr:uid="{3A34455E-D996-4381-A99F-3B3ABB6109FA}"/>
    <hyperlink ref="Q3" r:id="rId2" display="Finantseeskiri (link õiguskatile)" xr:uid="{E02D129F-FCF0-477A-A853-24273C959EC8}"/>
    <hyperlink ref="Q4" r:id="rId3" display="Eelarvestrateegia seletuskiri (lk41) " xr:uid="{8A649263-476A-412C-ADE2-3282D64CED6E}"/>
    <hyperlink ref="Q6" r:id="rId4" display="Kinnisvarafond (link siseveebi) " xr:uid="{238CF2AC-76F9-41DD-BE65-D3564C97665B}"/>
    <hyperlink ref="Q7" r:id="rId5" display="https://portal.taltech.ee/v2/powerbi/report/197" xr:uid="{EA0B3B13-8D41-4ECD-87AC-846AA74B2CB1}"/>
    <hyperlink ref="O3:O8" r:id="rId6" display="Kinnisvara ja linnaku juhtimine; " xr:uid="{F92B4329-3641-4588-BDD9-7BD4B715A47F}"/>
    <hyperlink ref="O9" r:id="rId7" xr:uid="{9241DDE3-D7F7-42CB-AB8A-716AE7D90C1E}"/>
  </hyperlinks>
  <pageMargins left="0.7" right="0.7" top="0.75" bottom="0.75" header="0.3" footer="0.3"/>
  <pageSetup paperSize="9" orientation="portrait" horizontalDpi="4294967295" verticalDpi="4294967295" r:id="rId8"/>
  <extLst>
    <ext xmlns:x14="http://schemas.microsoft.com/office/spreadsheetml/2009/9/main" uri="{CCE6A557-97BC-4b89-ADB6-D9C93CAAB3DF}">
      <x14:dataValidations xmlns:xm="http://schemas.microsoft.com/office/excel/2006/main" count="1">
        <x14:dataValidation type="list" allowBlank="1" showInputMessage="1" showErrorMessage="1" xr:uid="{6DF6A7FE-B1E6-4CFC-9E68-5DDCA54D9ADF}">
          <x14:formula1>
            <xm:f>lisa!$D$2:$D$89</xm:f>
          </x14:formula1>
          <xm:sqref>O3:O9</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7353A-8F12-4D10-BB94-F1114F698539}">
  <dimension ref="A1:R8"/>
  <sheetViews>
    <sheetView showGridLines="0" topLeftCell="G1" zoomScaleNormal="100" workbookViewId="0">
      <selection activeCell="M13" sqref="M13"/>
    </sheetView>
  </sheetViews>
  <sheetFormatPr defaultRowHeight="15" x14ac:dyDescent="0.25"/>
  <cols>
    <col min="2" max="3" width="20" customWidth="1"/>
    <col min="4" max="4" width="16.42578125" customWidth="1"/>
    <col min="5" max="5" width="25.42578125" customWidth="1"/>
    <col min="6" max="6" width="25.5703125" customWidth="1"/>
    <col min="7" max="7" width="26" customWidth="1"/>
    <col min="8" max="8" width="34.85546875" customWidth="1"/>
    <col min="9" max="10" width="11" customWidth="1"/>
    <col min="11" max="11" width="11.140625" customWidth="1"/>
    <col min="12" max="12" width="47.85546875" customWidth="1"/>
    <col min="13" max="13" width="26.42578125" customWidth="1"/>
    <col min="14" max="14" width="27.42578125" customWidth="1"/>
    <col min="15" max="15" width="26.42578125" customWidth="1"/>
    <col min="16" max="17" width="25.5703125" customWidth="1"/>
    <col min="18" max="18" width="28.85546875" customWidth="1"/>
  </cols>
  <sheetData>
    <row r="1" spans="1:18" ht="15.75" customHeight="1" x14ac:dyDescent="0.25">
      <c r="A1" s="165" t="s">
        <v>151</v>
      </c>
      <c r="B1" s="165" t="s">
        <v>152</v>
      </c>
      <c r="C1" s="159" t="s">
        <v>153</v>
      </c>
      <c r="D1" s="159" t="s">
        <v>154</v>
      </c>
      <c r="E1" s="160" t="s">
        <v>155</v>
      </c>
      <c r="F1" s="161"/>
      <c r="G1" s="161"/>
      <c r="H1" s="165" t="s">
        <v>156</v>
      </c>
      <c r="I1" s="181" t="s">
        <v>157</v>
      </c>
      <c r="J1" s="181"/>
      <c r="K1" s="182"/>
      <c r="L1" s="157" t="s">
        <v>158</v>
      </c>
      <c r="M1" s="175" t="s">
        <v>159</v>
      </c>
      <c r="N1" s="173" t="s">
        <v>160</v>
      </c>
      <c r="O1" s="173" t="s">
        <v>161</v>
      </c>
      <c r="P1" s="173" t="s">
        <v>162</v>
      </c>
      <c r="Q1" s="191" t="s">
        <v>192</v>
      </c>
      <c r="R1" s="186" t="s">
        <v>164</v>
      </c>
    </row>
    <row r="2" spans="1:18" ht="31.5" x14ac:dyDescent="0.25">
      <c r="A2" s="165"/>
      <c r="B2" s="165"/>
      <c r="C2" s="158"/>
      <c r="D2" s="158"/>
      <c r="E2" s="45" t="s">
        <v>165</v>
      </c>
      <c r="F2" s="45" t="s">
        <v>166</v>
      </c>
      <c r="G2" s="46" t="s">
        <v>167</v>
      </c>
      <c r="H2" s="165"/>
      <c r="I2" s="47" t="s">
        <v>28</v>
      </c>
      <c r="J2" s="48" t="s">
        <v>168</v>
      </c>
      <c r="K2" s="48" t="s">
        <v>169</v>
      </c>
      <c r="L2" s="158"/>
      <c r="M2" s="175"/>
      <c r="N2" s="174"/>
      <c r="O2" s="174"/>
      <c r="P2" s="174"/>
      <c r="Q2" s="191"/>
      <c r="R2" s="187"/>
    </row>
    <row r="3" spans="1:18" ht="48" customHeight="1" x14ac:dyDescent="0.25">
      <c r="A3" s="163" t="s">
        <v>436</v>
      </c>
      <c r="B3" s="163" t="s">
        <v>280</v>
      </c>
      <c r="C3" s="163" t="s">
        <v>437</v>
      </c>
      <c r="D3" s="163" t="s">
        <v>438</v>
      </c>
      <c r="E3" s="163" t="s">
        <v>439</v>
      </c>
      <c r="F3" s="163" t="s">
        <v>440</v>
      </c>
      <c r="G3" s="163" t="s">
        <v>441</v>
      </c>
      <c r="H3" s="163" t="s">
        <v>442</v>
      </c>
      <c r="I3" s="219">
        <v>3</v>
      </c>
      <c r="J3" s="219">
        <v>2</v>
      </c>
      <c r="K3" s="218">
        <f>I3*J3</f>
        <v>6</v>
      </c>
      <c r="L3" s="32" t="s">
        <v>443</v>
      </c>
      <c r="M3" s="37" t="s">
        <v>266</v>
      </c>
      <c r="N3" s="98" t="s">
        <v>202</v>
      </c>
      <c r="O3" s="150" t="s">
        <v>267</v>
      </c>
      <c r="P3" s="221" t="s">
        <v>444</v>
      </c>
      <c r="Q3" s="29"/>
      <c r="R3" s="183" t="s">
        <v>445</v>
      </c>
    </row>
    <row r="4" spans="1:18" ht="46.5" customHeight="1" x14ac:dyDescent="0.25">
      <c r="A4" s="163"/>
      <c r="B4" s="163"/>
      <c r="C4" s="163"/>
      <c r="D4" s="163"/>
      <c r="E4" s="163"/>
      <c r="F4" s="163"/>
      <c r="G4" s="163"/>
      <c r="H4" s="163"/>
      <c r="I4" s="219"/>
      <c r="J4" s="219"/>
      <c r="K4" s="218"/>
      <c r="L4" s="32" t="s">
        <v>446</v>
      </c>
      <c r="M4" s="37" t="s">
        <v>266</v>
      </c>
      <c r="N4" s="98" t="s">
        <v>234</v>
      </c>
      <c r="O4" s="150" t="s">
        <v>267</v>
      </c>
      <c r="P4" s="221"/>
      <c r="Q4" s="134" t="s">
        <v>447</v>
      </c>
      <c r="R4" s="184"/>
    </row>
    <row r="5" spans="1:18" ht="63" customHeight="1" x14ac:dyDescent="0.25">
      <c r="A5" s="163"/>
      <c r="B5" s="163"/>
      <c r="C5" s="163"/>
      <c r="D5" s="163"/>
      <c r="E5" s="163"/>
      <c r="F5" s="163"/>
      <c r="G5" s="163"/>
      <c r="H5" s="163"/>
      <c r="I5" s="219"/>
      <c r="J5" s="219"/>
      <c r="K5" s="218"/>
      <c r="L5" s="32" t="s">
        <v>448</v>
      </c>
      <c r="M5" s="37" t="s">
        <v>266</v>
      </c>
      <c r="N5" s="98" t="s">
        <v>234</v>
      </c>
      <c r="O5" s="150" t="s">
        <v>267</v>
      </c>
      <c r="P5" s="221"/>
      <c r="Q5" s="134" t="s">
        <v>449</v>
      </c>
      <c r="R5" s="184"/>
    </row>
    <row r="6" spans="1:18" ht="55.5" customHeight="1" x14ac:dyDescent="0.25">
      <c r="A6" s="163"/>
      <c r="B6" s="163"/>
      <c r="C6" s="163"/>
      <c r="D6" s="163"/>
      <c r="E6" s="163"/>
      <c r="F6" s="163"/>
      <c r="G6" s="163"/>
      <c r="H6" s="163"/>
      <c r="I6" s="219"/>
      <c r="J6" s="219"/>
      <c r="K6" s="218"/>
      <c r="L6" s="32" t="s">
        <v>450</v>
      </c>
      <c r="M6" s="37" t="s">
        <v>266</v>
      </c>
      <c r="N6" s="98" t="s">
        <v>234</v>
      </c>
      <c r="O6" s="150" t="s">
        <v>267</v>
      </c>
      <c r="P6" s="221"/>
      <c r="Q6" s="134" t="s">
        <v>451</v>
      </c>
      <c r="R6" s="184"/>
    </row>
    <row r="7" spans="1:18" ht="54" customHeight="1" x14ac:dyDescent="0.25">
      <c r="A7" s="163"/>
      <c r="B7" s="163"/>
      <c r="C7" s="163"/>
      <c r="D7" s="163"/>
      <c r="E7" s="163"/>
      <c r="F7" s="163"/>
      <c r="G7" s="163"/>
      <c r="H7" s="163"/>
      <c r="I7" s="219"/>
      <c r="J7" s="219"/>
      <c r="K7" s="218"/>
      <c r="L7" s="32" t="s">
        <v>452</v>
      </c>
      <c r="M7" s="37" t="s">
        <v>266</v>
      </c>
      <c r="N7" s="98" t="s">
        <v>202</v>
      </c>
      <c r="O7" s="150" t="s">
        <v>267</v>
      </c>
      <c r="P7" s="221"/>
      <c r="Q7" s="29"/>
      <c r="R7" s="185"/>
    </row>
    <row r="8" spans="1:18" ht="15.75" x14ac:dyDescent="0.25">
      <c r="D8" s="10"/>
      <c r="E8" s="10"/>
      <c r="F8" s="10"/>
      <c r="G8" s="10"/>
      <c r="H8" s="10"/>
      <c r="I8" s="10"/>
      <c r="J8" s="10"/>
      <c r="K8" s="10"/>
      <c r="L8" s="10"/>
      <c r="M8" s="10"/>
      <c r="N8" s="10"/>
      <c r="O8" s="10"/>
      <c r="P8" s="10"/>
    </row>
  </sheetData>
  <mergeCells count="27">
    <mergeCell ref="H3:H7"/>
    <mergeCell ref="D3:D7"/>
    <mergeCell ref="G3:G7"/>
    <mergeCell ref="B3:B7"/>
    <mergeCell ref="Q1:Q2"/>
    <mergeCell ref="M1:M2"/>
    <mergeCell ref="I1:K1"/>
    <mergeCell ref="P1:P2"/>
    <mergeCell ref="O1:O2"/>
    <mergeCell ref="L1:L2"/>
    <mergeCell ref="N1:N2"/>
    <mergeCell ref="R3:R7"/>
    <mergeCell ref="R1:R2"/>
    <mergeCell ref="A1:A2"/>
    <mergeCell ref="E1:G1"/>
    <mergeCell ref="H1:H2"/>
    <mergeCell ref="D1:D2"/>
    <mergeCell ref="B1:B2"/>
    <mergeCell ref="C1:C2"/>
    <mergeCell ref="I3:I7"/>
    <mergeCell ref="J3:J7"/>
    <mergeCell ref="K3:K7"/>
    <mergeCell ref="P3:P7"/>
    <mergeCell ref="C3:C7"/>
    <mergeCell ref="A3:A7"/>
    <mergeCell ref="E3:E7"/>
    <mergeCell ref="F3:F7"/>
  </mergeCells>
  <hyperlinks>
    <hyperlink ref="Q6" r:id="rId1" xr:uid="{EDF555D4-385F-49DF-80EC-A08EA2C9CC89}"/>
    <hyperlink ref="Q5" r:id="rId2" xr:uid="{4311B81A-CA91-4224-882B-DFD026333AAB}"/>
    <hyperlink ref="Q4" r:id="rId3" xr:uid="{5F3002EA-5D01-43D9-8046-94DD736B170D}"/>
    <hyperlink ref="O3" r:id="rId4" xr:uid="{4AC09D8C-A9FC-4B08-8BBD-9904FD9FA632}"/>
    <hyperlink ref="O4" r:id="rId5" xr:uid="{C77187D8-BE63-4EC7-8FA9-2130ADE7A40D}"/>
    <hyperlink ref="O5" r:id="rId6" xr:uid="{F0A2E06C-D3A9-4038-AE97-3589F1F7FD7D}"/>
    <hyperlink ref="O6" r:id="rId7" xr:uid="{5A08AFFB-EC61-4B75-8A41-4BF6C36339A5}"/>
    <hyperlink ref="O7" r:id="rId8" xr:uid="{60338DB2-68E7-46C2-A819-0627B0E99F65}"/>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3196F123-EEFF-41E8-87E1-62C465C4F4F8}">
          <x14:formula1>
            <xm:f>lisa!$D$2:$D$89</xm:f>
          </x14:formula1>
          <xm:sqref>O3:O7</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776B5-EFAB-4333-807B-A02F423BBBF2}">
  <dimension ref="A1:R8"/>
  <sheetViews>
    <sheetView showGridLines="0" topLeftCell="I1" zoomScale="90" zoomScaleNormal="90" workbookViewId="0">
      <selection activeCell="I16" sqref="I16"/>
    </sheetView>
  </sheetViews>
  <sheetFormatPr defaultRowHeight="15" x14ac:dyDescent="0.25"/>
  <cols>
    <col min="1" max="1" width="10.140625" customWidth="1"/>
    <col min="2" max="2" width="18.5703125" bestFit="1" customWidth="1"/>
    <col min="3" max="3" width="17.42578125" customWidth="1"/>
    <col min="4" max="4" width="11.5703125" customWidth="1"/>
    <col min="5" max="5" width="31.5703125" customWidth="1"/>
    <col min="6" max="6" width="31.42578125" customWidth="1"/>
    <col min="7" max="7" width="35.140625" customWidth="1"/>
    <col min="8" max="8" width="33.140625" customWidth="1"/>
    <col min="9" max="9" width="12.5703125" customWidth="1"/>
    <col min="10" max="10" width="11.85546875" customWidth="1"/>
    <col min="11" max="11" width="12.42578125" customWidth="1"/>
    <col min="12" max="12" width="64.28515625" customWidth="1"/>
    <col min="13" max="13" width="64.140625" customWidth="1"/>
    <col min="14" max="14" width="22.42578125" customWidth="1"/>
    <col min="15" max="15" width="22.85546875" customWidth="1"/>
    <col min="16" max="16" width="26.140625" customWidth="1"/>
    <col min="17" max="17" width="63.28515625" customWidth="1"/>
    <col min="18" max="18" width="34.28515625" customWidth="1"/>
  </cols>
  <sheetData>
    <row r="1" spans="1:18" ht="15.75" customHeight="1" x14ac:dyDescent="0.25">
      <c r="A1" s="241" t="s">
        <v>151</v>
      </c>
      <c r="B1" s="241" t="s">
        <v>152</v>
      </c>
      <c r="C1" s="159" t="s">
        <v>153</v>
      </c>
      <c r="D1" s="236" t="s">
        <v>154</v>
      </c>
      <c r="E1" s="243" t="s">
        <v>155</v>
      </c>
      <c r="F1" s="244"/>
      <c r="G1" s="245"/>
      <c r="H1" s="246" t="s">
        <v>156</v>
      </c>
      <c r="I1" s="241" t="s">
        <v>157</v>
      </c>
      <c r="J1" s="241"/>
      <c r="K1" s="241"/>
      <c r="L1" s="235" t="s">
        <v>158</v>
      </c>
      <c r="M1" s="237" t="s">
        <v>159</v>
      </c>
      <c r="N1" s="173" t="s">
        <v>160</v>
      </c>
      <c r="O1" s="238" t="s">
        <v>161</v>
      </c>
      <c r="P1" s="173" t="s">
        <v>162</v>
      </c>
      <c r="Q1" s="234" t="s">
        <v>192</v>
      </c>
      <c r="R1" s="186" t="s">
        <v>164</v>
      </c>
    </row>
    <row r="2" spans="1:18" ht="31.5" x14ac:dyDescent="0.25">
      <c r="A2" s="241"/>
      <c r="B2" s="241"/>
      <c r="C2" s="158"/>
      <c r="D2" s="242"/>
      <c r="E2" s="42" t="s">
        <v>165</v>
      </c>
      <c r="F2" s="42" t="s">
        <v>166</v>
      </c>
      <c r="G2" s="41" t="s">
        <v>167</v>
      </c>
      <c r="H2" s="247"/>
      <c r="I2" s="43" t="s">
        <v>28</v>
      </c>
      <c r="J2" s="43" t="s">
        <v>168</v>
      </c>
      <c r="K2" s="43" t="s">
        <v>169</v>
      </c>
      <c r="L2" s="242"/>
      <c r="M2" s="237"/>
      <c r="N2" s="174"/>
      <c r="O2" s="248"/>
      <c r="P2" s="174"/>
      <c r="Q2" s="234"/>
      <c r="R2" s="187"/>
    </row>
    <row r="3" spans="1:18" ht="53.25" customHeight="1" x14ac:dyDescent="0.25">
      <c r="A3" s="193" t="s">
        <v>453</v>
      </c>
      <c r="B3" s="193" t="s">
        <v>280</v>
      </c>
      <c r="C3" s="193" t="s">
        <v>454</v>
      </c>
      <c r="D3" s="193" t="s">
        <v>149</v>
      </c>
      <c r="E3" s="193" t="s">
        <v>455</v>
      </c>
      <c r="F3" s="193" t="s">
        <v>456</v>
      </c>
      <c r="G3" s="193" t="s">
        <v>457</v>
      </c>
      <c r="H3" s="193" t="s">
        <v>458</v>
      </c>
      <c r="I3" s="196">
        <v>3</v>
      </c>
      <c r="J3" s="196">
        <v>2</v>
      </c>
      <c r="K3" s="197">
        <f t="shared" ref="K3" si="0">I3*J3</f>
        <v>6</v>
      </c>
      <c r="L3" s="212" t="s">
        <v>459</v>
      </c>
      <c r="M3" s="203" t="s">
        <v>460</v>
      </c>
      <c r="N3" s="232" t="s">
        <v>461</v>
      </c>
      <c r="O3" s="200" t="s">
        <v>462</v>
      </c>
      <c r="P3" s="221" t="s">
        <v>463</v>
      </c>
      <c r="Q3" s="143" t="s">
        <v>464</v>
      </c>
      <c r="R3" s="163" t="s">
        <v>465</v>
      </c>
    </row>
    <row r="4" spans="1:18" ht="54" customHeight="1" x14ac:dyDescent="0.25">
      <c r="A4" s="193"/>
      <c r="B4" s="193"/>
      <c r="C4" s="193"/>
      <c r="D4" s="193"/>
      <c r="E4" s="193"/>
      <c r="F4" s="193"/>
      <c r="G4" s="193"/>
      <c r="H4" s="193"/>
      <c r="I4" s="196"/>
      <c r="J4" s="196"/>
      <c r="K4" s="197"/>
      <c r="L4" s="184"/>
      <c r="M4" s="203"/>
      <c r="N4" s="232"/>
      <c r="O4" s="233"/>
      <c r="P4" s="221"/>
      <c r="Q4" s="144" t="s">
        <v>466</v>
      </c>
      <c r="R4" s="163"/>
    </row>
    <row r="5" spans="1:18" ht="53.25" customHeight="1" x14ac:dyDescent="0.25">
      <c r="A5" s="193"/>
      <c r="B5" s="193"/>
      <c r="C5" s="193"/>
      <c r="D5" s="193"/>
      <c r="E5" s="193"/>
      <c r="F5" s="193"/>
      <c r="G5" s="193"/>
      <c r="H5" s="193"/>
      <c r="I5" s="196"/>
      <c r="J5" s="196"/>
      <c r="K5" s="197"/>
      <c r="L5" s="185"/>
      <c r="M5" s="203"/>
      <c r="N5" s="232"/>
      <c r="O5" s="201"/>
      <c r="P5" s="221"/>
      <c r="Q5" s="145" t="s">
        <v>467</v>
      </c>
      <c r="R5" s="163"/>
    </row>
    <row r="6" spans="1:18" ht="55.5" customHeight="1" x14ac:dyDescent="0.25">
      <c r="A6" s="193"/>
      <c r="B6" s="193"/>
      <c r="C6" s="193"/>
      <c r="D6" s="193"/>
      <c r="E6" s="193"/>
      <c r="F6" s="193"/>
      <c r="G6" s="193"/>
      <c r="H6" s="193"/>
      <c r="I6" s="196"/>
      <c r="J6" s="196"/>
      <c r="K6" s="197"/>
      <c r="L6" s="212" t="s">
        <v>468</v>
      </c>
      <c r="M6" s="193" t="s">
        <v>469</v>
      </c>
      <c r="N6" s="232" t="s">
        <v>179</v>
      </c>
      <c r="O6" s="200" t="s">
        <v>462</v>
      </c>
      <c r="P6" s="221"/>
      <c r="Q6" s="143" t="s">
        <v>470</v>
      </c>
      <c r="R6" s="163"/>
    </row>
    <row r="7" spans="1:18" ht="38.25" customHeight="1" x14ac:dyDescent="0.25">
      <c r="A7" s="193"/>
      <c r="B7" s="193"/>
      <c r="C7" s="193"/>
      <c r="D7" s="193"/>
      <c r="E7" s="193"/>
      <c r="F7" s="193"/>
      <c r="G7" s="193"/>
      <c r="H7" s="193"/>
      <c r="I7" s="196"/>
      <c r="J7" s="196"/>
      <c r="K7" s="197"/>
      <c r="L7" s="224"/>
      <c r="M7" s="240"/>
      <c r="N7" s="232"/>
      <c r="O7" s="201"/>
      <c r="P7" s="221"/>
      <c r="Q7" s="145" t="s">
        <v>471</v>
      </c>
      <c r="R7" s="163"/>
    </row>
    <row r="8" spans="1:18" ht="15.75" x14ac:dyDescent="0.25">
      <c r="D8" s="10"/>
      <c r="E8" s="10"/>
      <c r="F8" s="10"/>
      <c r="G8" s="10"/>
      <c r="H8" s="10"/>
      <c r="I8" s="10"/>
      <c r="J8" s="10"/>
      <c r="K8" s="10"/>
      <c r="L8" s="10"/>
      <c r="M8" s="10"/>
      <c r="N8" s="10"/>
      <c r="O8" s="10"/>
    </row>
  </sheetData>
  <mergeCells count="35">
    <mergeCell ref="R1:R2"/>
    <mergeCell ref="R3:R7"/>
    <mergeCell ref="A1:A2"/>
    <mergeCell ref="B1:B2"/>
    <mergeCell ref="C1:C2"/>
    <mergeCell ref="D1:D2"/>
    <mergeCell ref="E1:G1"/>
    <mergeCell ref="H1:H2"/>
    <mergeCell ref="I1:K1"/>
    <mergeCell ref="L1:L2"/>
    <mergeCell ref="M1:M2"/>
    <mergeCell ref="N1:N2"/>
    <mergeCell ref="O1:O2"/>
    <mergeCell ref="P1:P2"/>
    <mergeCell ref="Q1:Q2"/>
    <mergeCell ref="A3:A7"/>
    <mergeCell ref="B3:B7"/>
    <mergeCell ref="C3:C7"/>
    <mergeCell ref="D3:D7"/>
    <mergeCell ref="E3:E7"/>
    <mergeCell ref="F3:F7"/>
    <mergeCell ref="G3:G7"/>
    <mergeCell ref="H3:H7"/>
    <mergeCell ref="I3:I7"/>
    <mergeCell ref="J3:J7"/>
    <mergeCell ref="K3:K7"/>
    <mergeCell ref="L3:L5"/>
    <mergeCell ref="M3:M5"/>
    <mergeCell ref="N3:N5"/>
    <mergeCell ref="P3:P7"/>
    <mergeCell ref="L6:L7"/>
    <mergeCell ref="M6:M7"/>
    <mergeCell ref="N6:N7"/>
    <mergeCell ref="O3:O5"/>
    <mergeCell ref="O6:O7"/>
  </mergeCells>
  <hyperlinks>
    <hyperlink ref="Q4" r:id="rId1" display="Huvide konflikti kord - Töökorralduse eeskiri (link õigusaktile). " xr:uid="{CD1FF740-EEDF-42D1-AD58-410ACFD6CE63}"/>
    <hyperlink ref="Q5" r:id="rId2" display="Huvide konflikti juhend (siseveebi link). " xr:uid="{142A7312-7063-4430-B435-A3115ABBCAC2}"/>
    <hyperlink ref="Q6" r:id="rId3" display="Ettevõtluskoostöö korraldus ülikoolis (link siseveebi) " xr:uid="{1826999A-6CAE-45B5-880F-739345EA4738}"/>
    <hyperlink ref="Q3" r:id="rId4" display="Link &quot;korruptsiooni ja huvide konflikti vältimise&quot; koolitusele. " xr:uid="{FE5AE141-7B80-4256-9548-52BF992CC298}"/>
    <hyperlink ref="Q7" r:id="rId5" display="Asjaajamiseeskiri (link õigusaktile) " xr:uid="{D00130CD-C3DB-459D-9F01-2A985D2EF7DF}"/>
    <hyperlink ref="O3:O5" r:id="rId6" display="Õigusteenuste tugiprotsess;" xr:uid="{FDF31CF2-DE33-4B3B-AC07-C18324505791}"/>
    <hyperlink ref="O6:O7" r:id="rId7" display="Õigusteenuste tugiprotsess;" xr:uid="{8D9682CB-FC1E-487E-9C04-D66BE37131DA}"/>
  </hyperlinks>
  <pageMargins left="0.7" right="0.7" top="0.75" bottom="0.75" header="0.3" footer="0.3"/>
  <pageSetup paperSize="9" orientation="portrait" horizontalDpi="4294967295" verticalDpi="4294967295" r:id="rId8"/>
  <extLst>
    <ext xmlns:x14="http://schemas.microsoft.com/office/spreadsheetml/2009/9/main" uri="{CCE6A557-97BC-4b89-ADB6-D9C93CAAB3DF}">
      <x14:dataValidations xmlns:xm="http://schemas.microsoft.com/office/excel/2006/main" count="1">
        <x14:dataValidation type="list" allowBlank="1" showInputMessage="1" showErrorMessage="1" xr:uid="{2B71619A-F8B0-4E57-9872-5FD5962008E1}">
          <x14:formula1>
            <xm:f>lisa!$D$2:$D$89</xm:f>
          </x14:formula1>
          <xm:sqref>O3:O7</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3A186-42ED-49BA-B280-4F4A76E7784E}">
  <dimension ref="A1:Z60"/>
  <sheetViews>
    <sheetView showGridLines="0" zoomScale="60" zoomScaleNormal="60" workbookViewId="0">
      <selection activeCell="V5" sqref="V5"/>
    </sheetView>
  </sheetViews>
  <sheetFormatPr defaultRowHeight="15" x14ac:dyDescent="0.25"/>
  <cols>
    <col min="42" max="42" width="19.140625" customWidth="1"/>
    <col min="43" max="43" width="22.42578125" customWidth="1"/>
  </cols>
  <sheetData>
    <row r="1" spans="1:26" x14ac:dyDescent="0.25">
      <c r="A1" s="18"/>
      <c r="B1" s="18"/>
      <c r="C1" s="18"/>
      <c r="D1" s="18"/>
      <c r="E1" s="18"/>
      <c r="F1" s="18"/>
      <c r="G1" s="18"/>
      <c r="H1" s="18"/>
      <c r="I1" s="18"/>
      <c r="J1" s="18"/>
      <c r="K1" s="18"/>
      <c r="L1" s="18"/>
      <c r="M1" s="18"/>
      <c r="N1" s="18"/>
      <c r="O1" s="18"/>
      <c r="P1" s="18"/>
      <c r="Q1" s="18"/>
      <c r="R1" s="18"/>
      <c r="S1" s="18"/>
      <c r="T1" s="18"/>
      <c r="U1" s="18"/>
      <c r="V1" s="18"/>
      <c r="W1" s="18"/>
      <c r="X1" s="18"/>
      <c r="Y1" s="18"/>
      <c r="Z1" s="18"/>
    </row>
    <row r="2" spans="1:26" x14ac:dyDescent="0.25">
      <c r="A2" s="18"/>
      <c r="B2" s="18"/>
      <c r="C2" s="18"/>
      <c r="D2" s="18"/>
      <c r="E2" s="18"/>
      <c r="F2" s="18"/>
      <c r="G2" s="18"/>
      <c r="H2" s="18"/>
      <c r="I2" s="18"/>
      <c r="J2" s="18"/>
      <c r="K2" s="18"/>
      <c r="L2" s="18"/>
      <c r="M2" s="18"/>
      <c r="N2" s="18"/>
      <c r="O2" s="18"/>
      <c r="P2" s="18"/>
      <c r="Q2" s="18"/>
      <c r="R2" s="18"/>
      <c r="S2" s="18"/>
      <c r="T2" s="18"/>
      <c r="U2" s="18"/>
      <c r="V2" s="18"/>
      <c r="W2" s="18"/>
      <c r="X2" s="18"/>
      <c r="Y2" s="18"/>
      <c r="Z2" s="18"/>
    </row>
    <row r="3" spans="1:26" x14ac:dyDescent="0.25">
      <c r="A3" s="18"/>
      <c r="B3" s="18"/>
      <c r="C3" s="18"/>
      <c r="D3" s="18"/>
      <c r="E3" s="18"/>
      <c r="F3" s="18"/>
      <c r="G3" s="18"/>
      <c r="H3" s="18"/>
      <c r="I3" s="18"/>
      <c r="J3" s="18"/>
      <c r="K3" s="18"/>
      <c r="L3" s="18"/>
      <c r="M3" s="18"/>
      <c r="N3" s="18"/>
      <c r="O3" s="18"/>
      <c r="P3" s="18"/>
      <c r="Q3" s="18"/>
      <c r="R3" s="18"/>
      <c r="S3" s="18"/>
      <c r="T3" s="18"/>
      <c r="U3" s="18"/>
      <c r="V3" s="18"/>
      <c r="W3" s="18"/>
      <c r="X3" s="18"/>
      <c r="Y3" s="18"/>
      <c r="Z3" s="18"/>
    </row>
    <row r="4" spans="1:26" x14ac:dyDescent="0.25">
      <c r="A4" s="18"/>
      <c r="B4" s="18"/>
      <c r="C4" s="18"/>
      <c r="D4" s="18"/>
      <c r="E4" s="18"/>
      <c r="F4" s="18"/>
      <c r="G4" s="18"/>
      <c r="H4" s="18"/>
      <c r="I4" s="18"/>
      <c r="J4" s="18"/>
      <c r="K4" s="18"/>
      <c r="L4" s="18"/>
      <c r="M4" s="18"/>
      <c r="N4" s="18"/>
      <c r="O4" s="18"/>
      <c r="P4" s="18"/>
      <c r="Q4" s="18"/>
      <c r="R4" s="18"/>
      <c r="S4" s="18"/>
      <c r="T4" s="18"/>
      <c r="U4" s="18"/>
      <c r="V4" s="18"/>
      <c r="W4" s="18"/>
      <c r="X4" s="18"/>
      <c r="Y4" s="18"/>
      <c r="Z4" s="18"/>
    </row>
    <row r="5" spans="1:26" x14ac:dyDescent="0.25">
      <c r="A5" s="18"/>
      <c r="B5" s="18"/>
      <c r="C5" s="18"/>
      <c r="D5" s="18"/>
      <c r="E5" s="18"/>
      <c r="F5" s="18"/>
      <c r="G5" s="18"/>
      <c r="H5" s="18"/>
      <c r="I5" s="18"/>
      <c r="J5" s="18"/>
      <c r="K5" s="18"/>
      <c r="L5" s="18"/>
      <c r="M5" s="18"/>
      <c r="N5" s="18"/>
      <c r="O5" s="18"/>
      <c r="P5" s="18"/>
      <c r="Q5" s="18"/>
      <c r="R5" s="18"/>
      <c r="S5" s="18"/>
      <c r="T5" s="18"/>
      <c r="U5" s="18"/>
      <c r="V5" s="18"/>
      <c r="W5" s="18"/>
      <c r="X5" s="18"/>
      <c r="Y5" s="18"/>
      <c r="Z5" s="18"/>
    </row>
    <row r="6" spans="1:26" x14ac:dyDescent="0.25">
      <c r="A6" s="18"/>
      <c r="B6" s="18"/>
      <c r="C6" s="18"/>
      <c r="D6" s="18"/>
      <c r="E6" s="18"/>
      <c r="F6" s="18"/>
      <c r="G6" s="18"/>
      <c r="H6" s="18"/>
      <c r="I6" s="18"/>
      <c r="J6" s="18"/>
      <c r="K6" s="18"/>
      <c r="L6" s="18"/>
      <c r="M6" s="18"/>
      <c r="N6" s="18"/>
      <c r="O6" s="18"/>
      <c r="P6" s="18"/>
      <c r="Q6" s="18"/>
      <c r="R6" s="18"/>
      <c r="S6" s="18"/>
      <c r="T6" s="18"/>
      <c r="U6" s="18"/>
      <c r="V6" s="18"/>
      <c r="W6" s="18"/>
      <c r="X6" s="18"/>
      <c r="Y6" s="18"/>
      <c r="Z6" s="18"/>
    </row>
    <row r="7" spans="1:26" x14ac:dyDescent="0.25">
      <c r="A7" s="18"/>
      <c r="B7" s="18"/>
      <c r="C7" s="18"/>
      <c r="D7" s="18"/>
      <c r="E7" s="18"/>
      <c r="F7" s="18"/>
      <c r="G7" s="18"/>
      <c r="H7" s="18"/>
      <c r="I7" s="18"/>
      <c r="J7" s="18"/>
      <c r="K7" s="18"/>
      <c r="L7" s="18"/>
      <c r="M7" s="18"/>
      <c r="N7" s="18"/>
      <c r="O7" s="18"/>
      <c r="P7" s="18"/>
      <c r="Q7" s="18"/>
      <c r="R7" s="18"/>
      <c r="S7" s="18"/>
      <c r="T7" s="18"/>
      <c r="U7" s="18"/>
      <c r="V7" s="18"/>
      <c r="W7" s="18"/>
      <c r="X7" s="18"/>
      <c r="Y7" s="18"/>
      <c r="Z7" s="18"/>
    </row>
    <row r="8" spans="1:26" x14ac:dyDescent="0.25">
      <c r="A8" s="18"/>
      <c r="B8" s="18"/>
      <c r="C8" s="18"/>
      <c r="D8" s="18"/>
      <c r="E8" s="18"/>
      <c r="F8" s="18"/>
      <c r="G8" s="18"/>
      <c r="H8" s="18"/>
      <c r="I8" s="18"/>
      <c r="J8" s="18"/>
      <c r="K8" s="18"/>
      <c r="L8" s="18"/>
      <c r="M8" s="18"/>
      <c r="N8" s="18"/>
      <c r="O8" s="18"/>
      <c r="P8" s="18"/>
      <c r="Q8" s="18"/>
      <c r="R8" s="18"/>
      <c r="S8" s="18"/>
      <c r="T8" s="18"/>
      <c r="U8" s="18"/>
      <c r="V8" s="18"/>
      <c r="W8" s="18"/>
      <c r="X8" s="18"/>
      <c r="Y8" s="18"/>
      <c r="Z8" s="18"/>
    </row>
    <row r="9" spans="1:26" x14ac:dyDescent="0.25">
      <c r="A9" s="18"/>
      <c r="B9" s="18"/>
      <c r="C9" s="18"/>
      <c r="D9" s="18"/>
      <c r="E9" s="18"/>
      <c r="F9" s="18"/>
      <c r="G9" s="18"/>
      <c r="H9" s="18"/>
      <c r="I9" s="18"/>
      <c r="J9" s="18"/>
      <c r="K9" s="18"/>
      <c r="L9" s="18"/>
      <c r="M9" s="18"/>
      <c r="N9" s="18"/>
      <c r="O9" s="18"/>
      <c r="P9" s="18"/>
      <c r="Q9" s="18"/>
      <c r="R9" s="18"/>
      <c r="S9" s="18"/>
      <c r="T9" s="18"/>
      <c r="U9" s="18"/>
      <c r="V9" s="18"/>
      <c r="W9" s="18"/>
      <c r="X9" s="18"/>
      <c r="Y9" s="18"/>
      <c r="Z9" s="18"/>
    </row>
    <row r="10" spans="1:26" x14ac:dyDescent="0.25">
      <c r="A10" s="18"/>
      <c r="B10" s="18"/>
      <c r="C10" s="18"/>
      <c r="D10" s="18"/>
      <c r="E10" s="18"/>
      <c r="F10" s="18"/>
      <c r="G10" s="18"/>
      <c r="H10" s="18"/>
      <c r="I10" s="18"/>
      <c r="J10" s="18"/>
      <c r="K10" s="18"/>
      <c r="L10" s="18"/>
      <c r="M10" s="18"/>
      <c r="N10" s="18"/>
      <c r="O10" s="18"/>
      <c r="P10" s="18"/>
      <c r="Q10" s="18"/>
      <c r="R10" s="18"/>
      <c r="S10" s="18"/>
      <c r="T10" s="18"/>
      <c r="U10" s="18"/>
      <c r="V10" s="18"/>
      <c r="W10" s="18"/>
      <c r="X10" s="18"/>
      <c r="Y10" s="18"/>
      <c r="Z10" s="18"/>
    </row>
    <row r="11" spans="1:26" x14ac:dyDescent="0.25">
      <c r="A11" s="18"/>
      <c r="B11" s="18"/>
      <c r="C11" s="18"/>
      <c r="D11" s="18"/>
      <c r="E11" s="18"/>
      <c r="F11" s="18"/>
      <c r="G11" s="18"/>
      <c r="H11" s="18"/>
      <c r="I11" s="18"/>
      <c r="J11" s="18"/>
      <c r="K11" s="18"/>
      <c r="L11" s="18"/>
      <c r="M11" s="18"/>
      <c r="N11" s="18"/>
      <c r="O11" s="18"/>
      <c r="P11" s="18"/>
      <c r="Q11" s="18"/>
      <c r="R11" s="18"/>
      <c r="S11" s="18"/>
      <c r="T11" s="18"/>
      <c r="U11" s="18"/>
      <c r="V11" s="18"/>
      <c r="W11" s="18"/>
      <c r="X11" s="18"/>
      <c r="Y11" s="18"/>
      <c r="Z11" s="18"/>
    </row>
    <row r="12" spans="1:26" x14ac:dyDescent="0.25">
      <c r="A12" s="18"/>
      <c r="B12" s="18"/>
      <c r="C12" s="18"/>
      <c r="D12" s="18"/>
      <c r="E12" s="18"/>
      <c r="F12" s="18"/>
      <c r="G12" s="18"/>
      <c r="H12" s="18"/>
      <c r="I12" s="18"/>
      <c r="J12" s="18"/>
      <c r="K12" s="18"/>
      <c r="L12" s="18"/>
      <c r="M12" s="18"/>
      <c r="N12" s="18"/>
      <c r="O12" s="18"/>
      <c r="P12" s="18"/>
      <c r="Q12" s="18"/>
      <c r="R12" s="18"/>
      <c r="S12" s="18"/>
      <c r="T12" s="18"/>
      <c r="U12" s="18"/>
      <c r="V12" s="18"/>
      <c r="W12" s="18"/>
      <c r="X12" s="18"/>
      <c r="Y12" s="18"/>
      <c r="Z12" s="18"/>
    </row>
    <row r="13" spans="1:26" x14ac:dyDescent="0.25">
      <c r="A13" s="18"/>
      <c r="B13" s="18"/>
      <c r="C13" s="18"/>
      <c r="D13" s="18"/>
      <c r="E13" s="18"/>
      <c r="F13" s="18"/>
      <c r="G13" s="18"/>
      <c r="H13" s="18"/>
      <c r="I13" s="18"/>
      <c r="J13" s="18"/>
      <c r="K13" s="18"/>
      <c r="L13" s="18"/>
      <c r="M13" s="18"/>
      <c r="N13" s="18"/>
      <c r="O13" s="18"/>
      <c r="P13" s="18"/>
      <c r="Q13" s="18"/>
      <c r="R13" s="18"/>
      <c r="S13" s="18"/>
      <c r="T13" s="18"/>
      <c r="U13" s="18"/>
      <c r="V13" s="18"/>
      <c r="W13" s="18"/>
      <c r="X13" s="18"/>
      <c r="Y13" s="18"/>
      <c r="Z13" s="18"/>
    </row>
    <row r="14" spans="1:26" x14ac:dyDescent="0.25">
      <c r="A14" s="18"/>
      <c r="B14" s="18"/>
      <c r="C14" s="18"/>
      <c r="D14" s="18"/>
      <c r="E14" s="18"/>
      <c r="F14" s="18"/>
      <c r="G14" s="18"/>
      <c r="H14" s="18"/>
      <c r="I14" s="18"/>
      <c r="J14" s="18"/>
      <c r="K14" s="18"/>
      <c r="L14" s="18"/>
      <c r="M14" s="18"/>
      <c r="N14" s="18"/>
      <c r="O14" s="18"/>
      <c r="P14" s="18"/>
      <c r="Q14" s="18"/>
      <c r="R14" s="18"/>
      <c r="S14" s="18"/>
      <c r="T14" s="18"/>
      <c r="U14" s="18"/>
      <c r="V14" s="18"/>
      <c r="W14" s="18"/>
      <c r="X14" s="18"/>
      <c r="Y14" s="18"/>
      <c r="Z14" s="18"/>
    </row>
    <row r="15" spans="1:26" x14ac:dyDescent="0.25">
      <c r="A15" s="18"/>
      <c r="B15" s="18"/>
      <c r="C15" s="18"/>
      <c r="D15" s="18"/>
      <c r="E15" s="18"/>
      <c r="F15" s="18"/>
      <c r="G15" s="18"/>
      <c r="H15" s="18"/>
      <c r="I15" s="18"/>
      <c r="J15" s="18"/>
      <c r="K15" s="18"/>
      <c r="L15" s="18"/>
      <c r="M15" s="18"/>
      <c r="N15" s="18"/>
      <c r="O15" s="18"/>
      <c r="P15" s="18"/>
      <c r="Q15" s="18"/>
      <c r="R15" s="18"/>
      <c r="S15" s="18"/>
      <c r="T15" s="18"/>
      <c r="U15" s="18"/>
      <c r="V15" s="18"/>
      <c r="W15" s="18"/>
      <c r="X15" s="18"/>
      <c r="Y15" s="18"/>
      <c r="Z15" s="18"/>
    </row>
    <row r="16" spans="1:26" x14ac:dyDescent="0.25">
      <c r="A16" s="18"/>
      <c r="B16" s="18"/>
      <c r="C16" s="18"/>
      <c r="D16" s="18"/>
      <c r="E16" s="18"/>
      <c r="F16" s="18"/>
      <c r="G16" s="18"/>
      <c r="H16" s="18"/>
      <c r="I16" s="18"/>
      <c r="J16" s="18"/>
      <c r="K16" s="18"/>
      <c r="L16" s="18"/>
      <c r="M16" s="18"/>
      <c r="N16" s="18"/>
      <c r="O16" s="18"/>
      <c r="P16" s="18"/>
      <c r="Q16" s="18"/>
      <c r="R16" s="18"/>
      <c r="S16" s="18"/>
      <c r="T16" s="18"/>
      <c r="U16" s="18"/>
      <c r="V16" s="18"/>
      <c r="W16" s="18"/>
      <c r="X16" s="18"/>
      <c r="Y16" s="18"/>
      <c r="Z16" s="18"/>
    </row>
    <row r="17" spans="1:26" x14ac:dyDescent="0.25">
      <c r="A17" s="18"/>
      <c r="B17" s="18"/>
      <c r="C17" s="18"/>
      <c r="D17" s="18"/>
      <c r="E17" s="18"/>
      <c r="F17" s="18"/>
      <c r="G17" s="18"/>
      <c r="H17" s="18"/>
      <c r="I17" s="18"/>
      <c r="J17" s="18"/>
      <c r="K17" s="18"/>
      <c r="L17" s="18"/>
      <c r="M17" s="18"/>
      <c r="N17" s="18"/>
      <c r="O17" s="18"/>
      <c r="P17" s="18"/>
      <c r="Q17" s="18"/>
      <c r="R17" s="18"/>
      <c r="S17" s="18"/>
      <c r="T17" s="18"/>
      <c r="U17" s="18"/>
      <c r="V17" s="18"/>
      <c r="W17" s="18"/>
      <c r="X17" s="18"/>
      <c r="Y17" s="18"/>
      <c r="Z17" s="18"/>
    </row>
    <row r="18" spans="1:26" x14ac:dyDescent="0.25">
      <c r="A18" s="18"/>
      <c r="B18" s="18"/>
      <c r="C18" s="18"/>
      <c r="D18" s="18"/>
      <c r="E18" s="18"/>
      <c r="F18" s="18"/>
      <c r="G18" s="18"/>
      <c r="H18" s="18"/>
      <c r="I18" s="18"/>
      <c r="J18" s="18"/>
      <c r="K18" s="18"/>
      <c r="L18" s="18"/>
      <c r="M18" s="18"/>
      <c r="N18" s="18"/>
      <c r="O18" s="18"/>
      <c r="P18" s="18"/>
      <c r="Q18" s="18"/>
      <c r="R18" s="18"/>
      <c r="S18" s="18"/>
      <c r="T18" s="18"/>
      <c r="U18" s="18"/>
      <c r="V18" s="18"/>
      <c r="W18" s="18"/>
      <c r="X18" s="18"/>
      <c r="Y18" s="18"/>
      <c r="Z18" s="18"/>
    </row>
    <row r="19" spans="1:26" x14ac:dyDescent="0.25">
      <c r="A19" s="18"/>
      <c r="B19" s="18"/>
      <c r="C19" s="18"/>
      <c r="D19" s="18"/>
      <c r="E19" s="18"/>
      <c r="F19" s="18"/>
      <c r="G19" s="18"/>
      <c r="H19" s="18"/>
      <c r="I19" s="18"/>
      <c r="J19" s="18"/>
      <c r="K19" s="18"/>
      <c r="L19" s="18"/>
      <c r="M19" s="18"/>
      <c r="N19" s="18"/>
      <c r="O19" s="18"/>
      <c r="P19" s="18"/>
      <c r="Q19" s="18"/>
      <c r="R19" s="18"/>
      <c r="S19" s="18"/>
      <c r="T19" s="18"/>
      <c r="U19" s="18"/>
      <c r="V19" s="18"/>
      <c r="W19" s="18"/>
      <c r="X19" s="18"/>
      <c r="Y19" s="18"/>
      <c r="Z19" s="18"/>
    </row>
    <row r="20" spans="1:26" x14ac:dyDescent="0.25">
      <c r="A20" s="18"/>
      <c r="B20" s="18"/>
      <c r="C20" s="18"/>
      <c r="D20" s="18"/>
      <c r="E20" s="18"/>
      <c r="F20" s="18"/>
      <c r="G20" s="18"/>
      <c r="H20" s="18"/>
      <c r="I20" s="18"/>
      <c r="J20" s="18"/>
      <c r="K20" s="18"/>
      <c r="L20" s="18"/>
      <c r="M20" s="18"/>
      <c r="N20" s="18"/>
      <c r="O20" s="18"/>
      <c r="P20" s="18"/>
      <c r="Q20" s="18"/>
      <c r="R20" s="18"/>
      <c r="S20" s="18"/>
      <c r="T20" s="18"/>
      <c r="U20" s="18"/>
      <c r="V20" s="18"/>
      <c r="W20" s="18"/>
      <c r="X20" s="18"/>
      <c r="Y20" s="18"/>
      <c r="Z20" s="18"/>
    </row>
    <row r="21" spans="1:26" x14ac:dyDescent="0.25">
      <c r="A21" s="18"/>
      <c r="B21" s="18"/>
      <c r="C21" s="18"/>
      <c r="D21" s="18"/>
      <c r="E21" s="18"/>
      <c r="F21" s="18"/>
      <c r="G21" s="18"/>
      <c r="H21" s="18"/>
      <c r="I21" s="18"/>
      <c r="J21" s="18"/>
      <c r="K21" s="18"/>
      <c r="L21" s="18"/>
      <c r="M21" s="18"/>
      <c r="N21" s="18"/>
      <c r="O21" s="18"/>
      <c r="P21" s="18"/>
      <c r="Q21" s="18"/>
      <c r="R21" s="18"/>
      <c r="S21" s="18"/>
      <c r="T21" s="18"/>
      <c r="U21" s="18"/>
      <c r="V21" s="18"/>
      <c r="W21" s="18"/>
      <c r="X21" s="18"/>
      <c r="Y21" s="18"/>
      <c r="Z21" s="18"/>
    </row>
    <row r="22" spans="1:26" x14ac:dyDescent="0.25">
      <c r="A22" s="18"/>
      <c r="B22" s="18"/>
      <c r="C22" s="18"/>
      <c r="D22" s="18"/>
      <c r="E22" s="18"/>
      <c r="F22" s="18"/>
      <c r="G22" s="18"/>
      <c r="H22" s="18"/>
      <c r="I22" s="18"/>
      <c r="J22" s="18"/>
      <c r="K22" s="18"/>
      <c r="L22" s="18"/>
      <c r="M22" s="18"/>
      <c r="N22" s="18"/>
      <c r="O22" s="18"/>
      <c r="P22" s="18"/>
      <c r="Q22" s="18"/>
      <c r="R22" s="18"/>
      <c r="S22" s="18"/>
      <c r="T22" s="18"/>
      <c r="U22" s="18"/>
      <c r="V22" s="18"/>
      <c r="W22" s="18"/>
      <c r="X22" s="18"/>
      <c r="Y22" s="18"/>
      <c r="Z22" s="18"/>
    </row>
    <row r="23" spans="1:26" x14ac:dyDescent="0.25">
      <c r="A23" s="18"/>
      <c r="B23" s="18"/>
      <c r="C23" s="18"/>
      <c r="D23" s="18"/>
      <c r="E23" s="18"/>
      <c r="F23" s="18"/>
      <c r="G23" s="18"/>
      <c r="H23" s="18"/>
      <c r="I23" s="18"/>
      <c r="J23" s="18"/>
      <c r="K23" s="18"/>
      <c r="L23" s="18"/>
      <c r="M23" s="18"/>
      <c r="N23" s="18"/>
      <c r="O23" s="18"/>
      <c r="P23" s="18"/>
      <c r="Q23" s="18"/>
      <c r="R23" s="18"/>
      <c r="S23" s="18"/>
      <c r="T23" s="18"/>
      <c r="U23" s="18"/>
      <c r="V23" s="18"/>
      <c r="W23" s="18"/>
      <c r="X23" s="18"/>
      <c r="Y23" s="18"/>
      <c r="Z23" s="18"/>
    </row>
    <row r="24" spans="1:26" x14ac:dyDescent="0.25">
      <c r="A24" s="18"/>
      <c r="B24" s="18"/>
      <c r="C24" s="18"/>
      <c r="D24" s="18"/>
      <c r="E24" s="18"/>
      <c r="F24" s="18"/>
      <c r="G24" s="18"/>
      <c r="H24" s="18"/>
      <c r="I24" s="18"/>
      <c r="J24" s="18"/>
      <c r="K24" s="18"/>
      <c r="L24" s="18"/>
      <c r="M24" s="18"/>
      <c r="N24" s="18"/>
      <c r="O24" s="18"/>
      <c r="P24" s="18"/>
      <c r="Q24" s="18"/>
      <c r="R24" s="18"/>
      <c r="S24" s="18"/>
      <c r="T24" s="18"/>
      <c r="U24" s="18"/>
      <c r="V24" s="18"/>
      <c r="W24" s="18"/>
      <c r="X24" s="18"/>
      <c r="Y24" s="18"/>
      <c r="Z24" s="18"/>
    </row>
    <row r="25" spans="1:26" x14ac:dyDescent="0.25">
      <c r="A25" s="18"/>
      <c r="B25" s="18"/>
      <c r="C25" s="18"/>
      <c r="D25" s="18"/>
      <c r="E25" s="18"/>
      <c r="F25" s="18"/>
      <c r="G25" s="18"/>
      <c r="H25" s="18"/>
      <c r="I25" s="18"/>
      <c r="J25" s="18"/>
      <c r="K25" s="18"/>
      <c r="L25" s="18"/>
      <c r="M25" s="18"/>
      <c r="N25" s="18"/>
      <c r="O25" s="18"/>
      <c r="P25" s="18"/>
      <c r="Q25" s="18"/>
      <c r="R25" s="18"/>
      <c r="S25" s="18"/>
      <c r="T25" s="18"/>
      <c r="U25" s="18"/>
      <c r="V25" s="18"/>
      <c r="W25" s="18"/>
      <c r="X25" s="18"/>
      <c r="Y25" s="18"/>
      <c r="Z25" s="18"/>
    </row>
    <row r="26" spans="1:26" x14ac:dyDescent="0.25">
      <c r="A26" s="18"/>
      <c r="B26" s="18"/>
      <c r="C26" s="18"/>
      <c r="D26" s="18"/>
      <c r="E26" s="18"/>
      <c r="F26" s="18"/>
      <c r="G26" s="18"/>
      <c r="H26" s="18"/>
      <c r="I26" s="18"/>
      <c r="J26" s="18"/>
      <c r="K26" s="18"/>
      <c r="L26" s="18"/>
      <c r="M26" s="18"/>
      <c r="N26" s="18"/>
      <c r="O26" s="18"/>
      <c r="P26" s="18"/>
      <c r="Q26" s="18"/>
      <c r="R26" s="18"/>
      <c r="S26" s="18"/>
      <c r="T26" s="18"/>
      <c r="U26" s="18"/>
      <c r="V26" s="18"/>
      <c r="W26" s="18"/>
      <c r="X26" s="18"/>
      <c r="Y26" s="18"/>
      <c r="Z26" s="18"/>
    </row>
    <row r="27" spans="1:26" x14ac:dyDescent="0.25">
      <c r="A27" s="18"/>
      <c r="B27" s="18"/>
      <c r="C27" s="18"/>
      <c r="D27" s="18"/>
      <c r="E27" s="18"/>
      <c r="F27" s="18"/>
      <c r="G27" s="18"/>
      <c r="H27" s="18"/>
      <c r="I27" s="18"/>
      <c r="J27" s="18"/>
      <c r="K27" s="18"/>
      <c r="L27" s="18"/>
      <c r="M27" s="18"/>
      <c r="N27" s="18"/>
      <c r="O27" s="18"/>
      <c r="P27" s="18"/>
      <c r="Q27" s="18"/>
      <c r="R27" s="18"/>
      <c r="S27" s="18"/>
      <c r="T27" s="18"/>
      <c r="U27" s="18"/>
      <c r="V27" s="18"/>
      <c r="W27" s="18"/>
      <c r="X27" s="18"/>
      <c r="Y27" s="18"/>
      <c r="Z27" s="18"/>
    </row>
    <row r="28" spans="1:26" x14ac:dyDescent="0.25">
      <c r="A28" s="18"/>
      <c r="B28" s="18"/>
      <c r="C28" s="18"/>
      <c r="D28" s="18"/>
      <c r="E28" s="18"/>
      <c r="F28" s="18"/>
      <c r="G28" s="18"/>
      <c r="H28" s="18"/>
      <c r="I28" s="18"/>
      <c r="J28" s="18"/>
      <c r="K28" s="18"/>
      <c r="L28" s="18"/>
      <c r="M28" s="18"/>
      <c r="N28" s="18"/>
      <c r="O28" s="18"/>
      <c r="P28" s="18"/>
      <c r="Q28" s="18"/>
      <c r="R28" s="18"/>
      <c r="S28" s="18"/>
      <c r="T28" s="18"/>
      <c r="U28" s="18"/>
      <c r="V28" s="18"/>
      <c r="W28" s="18"/>
      <c r="X28" s="18"/>
      <c r="Y28" s="18"/>
      <c r="Z28" s="18"/>
    </row>
    <row r="29" spans="1:26" x14ac:dyDescent="0.25">
      <c r="A29" s="18"/>
      <c r="B29" s="18"/>
      <c r="C29" s="18"/>
      <c r="D29" s="18"/>
      <c r="E29" s="18"/>
      <c r="F29" s="18"/>
      <c r="G29" s="18"/>
      <c r="H29" s="18"/>
      <c r="I29" s="18"/>
      <c r="J29" s="18"/>
      <c r="K29" s="18"/>
      <c r="L29" s="18"/>
      <c r="M29" s="18"/>
      <c r="N29" s="18"/>
      <c r="O29" s="18"/>
      <c r="P29" s="18"/>
      <c r="Q29" s="18"/>
      <c r="R29" s="18"/>
      <c r="S29" s="18"/>
      <c r="T29" s="18"/>
      <c r="U29" s="18"/>
      <c r="V29" s="18"/>
      <c r="W29" s="18"/>
      <c r="X29" s="18"/>
      <c r="Y29" s="18"/>
      <c r="Z29" s="18"/>
    </row>
    <row r="30" spans="1:26" x14ac:dyDescent="0.25">
      <c r="A30" s="18"/>
      <c r="B30" s="18"/>
      <c r="C30" s="18"/>
      <c r="D30" s="18"/>
      <c r="E30" s="18"/>
      <c r="F30" s="18"/>
      <c r="G30" s="18"/>
      <c r="H30" s="18"/>
      <c r="I30" s="18"/>
      <c r="J30" s="18"/>
      <c r="K30" s="18"/>
      <c r="L30" s="18"/>
      <c r="M30" s="18"/>
      <c r="N30" s="18"/>
      <c r="O30" s="18"/>
      <c r="P30" s="18"/>
      <c r="Q30" s="18"/>
      <c r="R30" s="18"/>
      <c r="S30" s="18"/>
      <c r="T30" s="18"/>
      <c r="U30" s="18"/>
      <c r="V30" s="18"/>
      <c r="W30" s="18"/>
      <c r="X30" s="18"/>
      <c r="Y30" s="18"/>
      <c r="Z30" s="18"/>
    </row>
    <row r="31" spans="1:26" x14ac:dyDescent="0.25">
      <c r="A31" s="18"/>
      <c r="B31" s="18"/>
      <c r="C31" s="18"/>
      <c r="D31" s="18"/>
      <c r="E31" s="18"/>
      <c r="F31" s="18"/>
      <c r="G31" s="18"/>
      <c r="H31" s="18"/>
      <c r="I31" s="18"/>
      <c r="J31" s="18"/>
      <c r="K31" s="18"/>
      <c r="L31" s="18"/>
      <c r="M31" s="18"/>
      <c r="N31" s="18"/>
      <c r="O31" s="18"/>
      <c r="P31" s="18"/>
      <c r="Q31" s="18"/>
      <c r="R31" s="18"/>
      <c r="S31" s="18"/>
      <c r="T31" s="18"/>
      <c r="U31" s="18"/>
      <c r="V31" s="18"/>
      <c r="W31" s="18"/>
      <c r="X31" s="18"/>
      <c r="Y31" s="18"/>
      <c r="Z31" s="18"/>
    </row>
    <row r="32" spans="1:26" x14ac:dyDescent="0.25">
      <c r="A32" s="18"/>
      <c r="B32" s="18"/>
      <c r="C32" s="18"/>
      <c r="D32" s="18"/>
      <c r="E32" s="18"/>
      <c r="F32" s="18"/>
      <c r="G32" s="18"/>
      <c r="H32" s="18"/>
      <c r="I32" s="18"/>
      <c r="J32" s="18"/>
      <c r="K32" s="18"/>
      <c r="L32" s="18"/>
      <c r="M32" s="18"/>
      <c r="N32" s="18"/>
      <c r="O32" s="18"/>
      <c r="P32" s="18"/>
      <c r="Q32" s="18"/>
      <c r="R32" s="18"/>
      <c r="S32" s="18"/>
      <c r="T32" s="18"/>
      <c r="U32" s="18"/>
      <c r="V32" s="18"/>
      <c r="W32" s="18"/>
      <c r="X32" s="18"/>
      <c r="Y32" s="18"/>
      <c r="Z32" s="18"/>
    </row>
    <row r="33" spans="1:26" x14ac:dyDescent="0.25">
      <c r="A33" s="18"/>
      <c r="B33" s="18"/>
      <c r="C33" s="18"/>
      <c r="D33" s="18"/>
      <c r="E33" s="18"/>
      <c r="F33" s="18"/>
      <c r="G33" s="18"/>
      <c r="H33" s="18"/>
      <c r="I33" s="18"/>
      <c r="J33" s="18"/>
      <c r="K33" s="18"/>
      <c r="L33" s="18"/>
      <c r="M33" s="18"/>
      <c r="N33" s="18"/>
      <c r="O33" s="18"/>
      <c r="P33" s="18"/>
      <c r="Q33" s="18"/>
      <c r="R33" s="18"/>
      <c r="S33" s="18"/>
      <c r="T33" s="18"/>
      <c r="U33" s="18"/>
      <c r="V33" s="18"/>
      <c r="W33" s="18"/>
      <c r="X33" s="18"/>
      <c r="Y33" s="18"/>
      <c r="Z33" s="18"/>
    </row>
    <row r="34" spans="1:26" x14ac:dyDescent="0.25">
      <c r="A34" s="18"/>
      <c r="B34" s="18"/>
      <c r="C34" s="18"/>
      <c r="D34" s="18"/>
      <c r="E34" s="18"/>
      <c r="F34" s="18"/>
      <c r="G34" s="18"/>
      <c r="H34" s="18"/>
      <c r="I34" s="18"/>
      <c r="J34" s="18"/>
      <c r="K34" s="18"/>
      <c r="L34" s="18"/>
      <c r="M34" s="18"/>
      <c r="N34" s="18"/>
      <c r="O34" s="18"/>
      <c r="P34" s="18"/>
      <c r="Q34" s="18"/>
      <c r="R34" s="18"/>
      <c r="S34" s="18"/>
      <c r="T34" s="18"/>
      <c r="U34" s="18"/>
      <c r="V34" s="18"/>
      <c r="W34" s="18"/>
      <c r="X34" s="18"/>
      <c r="Y34" s="18"/>
      <c r="Z34" s="18"/>
    </row>
    <row r="35" spans="1:26" x14ac:dyDescent="0.25">
      <c r="A35" s="18"/>
      <c r="B35" s="18"/>
      <c r="C35" s="18"/>
      <c r="D35" s="18"/>
      <c r="E35" s="18"/>
      <c r="F35" s="18"/>
      <c r="G35" s="18"/>
      <c r="H35" s="18"/>
      <c r="I35" s="18"/>
      <c r="J35" s="18"/>
      <c r="K35" s="18"/>
      <c r="L35" s="18"/>
      <c r="M35" s="18"/>
      <c r="N35" s="18"/>
      <c r="O35" s="18"/>
      <c r="P35" s="18"/>
      <c r="Q35" s="18"/>
      <c r="R35" s="18"/>
      <c r="S35" s="18"/>
      <c r="T35" s="18"/>
      <c r="U35" s="18"/>
      <c r="V35" s="18"/>
      <c r="W35" s="18"/>
      <c r="X35" s="18"/>
      <c r="Y35" s="18"/>
      <c r="Z35" s="18"/>
    </row>
    <row r="36" spans="1:26" x14ac:dyDescent="0.25">
      <c r="A36" s="18"/>
      <c r="B36" s="18"/>
      <c r="C36" s="18"/>
      <c r="D36" s="18"/>
      <c r="E36" s="18"/>
      <c r="F36" s="18"/>
      <c r="G36" s="18"/>
      <c r="H36" s="18"/>
      <c r="I36" s="18"/>
      <c r="J36" s="18"/>
      <c r="K36" s="18"/>
      <c r="L36" s="18"/>
      <c r="M36" s="18"/>
      <c r="N36" s="18"/>
      <c r="O36" s="18"/>
      <c r="P36" s="18"/>
      <c r="Q36" s="18"/>
      <c r="R36" s="18"/>
      <c r="S36" s="18"/>
      <c r="T36" s="18"/>
      <c r="U36" s="18"/>
      <c r="V36" s="18"/>
      <c r="W36" s="18"/>
      <c r="X36" s="18"/>
      <c r="Y36" s="18"/>
      <c r="Z36" s="18"/>
    </row>
    <row r="37" spans="1:26" x14ac:dyDescent="0.25">
      <c r="A37" s="18"/>
      <c r="B37" s="18"/>
      <c r="C37" s="18"/>
      <c r="D37" s="18"/>
      <c r="E37" s="18"/>
      <c r="F37" s="18"/>
      <c r="G37" s="18"/>
      <c r="H37" s="18"/>
      <c r="I37" s="18"/>
      <c r="J37" s="18"/>
      <c r="K37" s="18"/>
      <c r="L37" s="18"/>
      <c r="M37" s="18"/>
      <c r="N37" s="18"/>
      <c r="O37" s="18"/>
      <c r="P37" s="18"/>
      <c r="Q37" s="18"/>
      <c r="R37" s="18"/>
      <c r="S37" s="18"/>
      <c r="T37" s="18"/>
      <c r="U37" s="18"/>
      <c r="V37" s="18"/>
      <c r="W37" s="18"/>
      <c r="X37" s="18"/>
      <c r="Y37" s="18"/>
      <c r="Z37" s="18"/>
    </row>
    <row r="38" spans="1:26" x14ac:dyDescent="0.25">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row>
    <row r="39" spans="1:26" x14ac:dyDescent="0.25">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row>
    <row r="40" spans="1:26" x14ac:dyDescent="0.25">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row>
    <row r="41" spans="1:26" x14ac:dyDescent="0.25">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row>
    <row r="42" spans="1:26" x14ac:dyDescent="0.2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row>
    <row r="43" spans="1:26" x14ac:dyDescent="0.25">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row>
    <row r="44" spans="1:26" x14ac:dyDescent="0.25">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row>
    <row r="45" spans="1:26" x14ac:dyDescent="0.25">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row>
    <row r="46" spans="1:26" x14ac:dyDescent="0.25">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row>
    <row r="47" spans="1:26" x14ac:dyDescent="0.25">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row>
    <row r="48" spans="1:26" x14ac:dyDescent="0.25">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row>
    <row r="49" spans="1:26" x14ac:dyDescent="0.25">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row>
    <row r="50" spans="1:26" x14ac:dyDescent="0.25">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row>
    <row r="51" spans="1:26" x14ac:dyDescent="0.25">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row>
    <row r="52" spans="1:26" x14ac:dyDescent="0.25">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row>
    <row r="53" spans="1:26" x14ac:dyDescent="0.25">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row>
    <row r="54" spans="1:26" x14ac:dyDescent="0.25">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row>
    <row r="55" spans="1:26" x14ac:dyDescent="0.25">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row>
    <row r="56" spans="1:26" x14ac:dyDescent="0.25">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row>
    <row r="57" spans="1:26" x14ac:dyDescent="0.25">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row>
    <row r="58" spans="1:26" x14ac:dyDescent="0.25">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row>
    <row r="59" spans="1:26" x14ac:dyDescent="0.25">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row>
    <row r="60" spans="1:26" x14ac:dyDescent="0.25">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E1A7B-DC33-4E04-B8F5-44C422B9E48E}">
  <dimension ref="B1:L16"/>
  <sheetViews>
    <sheetView showGridLines="0" zoomScale="70" zoomScaleNormal="70" workbookViewId="0">
      <selection activeCell="F1" sqref="F1"/>
    </sheetView>
  </sheetViews>
  <sheetFormatPr defaultRowHeight="15" x14ac:dyDescent="0.25"/>
  <cols>
    <col min="2" max="2" width="33.7109375" customWidth="1"/>
    <col min="3" max="3" width="171.7109375" customWidth="1"/>
    <col min="4" max="4" width="32.7109375" customWidth="1"/>
    <col min="5" max="5" width="10.7109375" customWidth="1"/>
    <col min="6" max="12" width="27.7109375" customWidth="1"/>
  </cols>
  <sheetData>
    <row r="1" spans="2:12" ht="44.25" customHeight="1" x14ac:dyDescent="0.25">
      <c r="B1" s="59" t="s">
        <v>25</v>
      </c>
      <c r="C1" s="60"/>
    </row>
    <row r="2" spans="2:12" ht="15.75" x14ac:dyDescent="0.25">
      <c r="B2" s="1"/>
      <c r="C2" s="1"/>
    </row>
    <row r="3" spans="2:12" x14ac:dyDescent="0.25">
      <c r="B3" s="61" t="s">
        <v>26</v>
      </c>
      <c r="C3" s="62"/>
      <c r="E3" s="61" t="s">
        <v>27</v>
      </c>
    </row>
    <row r="4" spans="2:12" ht="45" x14ac:dyDescent="0.25">
      <c r="B4" s="63" t="s">
        <v>28</v>
      </c>
      <c r="C4" s="63" t="s">
        <v>29</v>
      </c>
      <c r="E4" s="64"/>
      <c r="F4" s="65" t="s">
        <v>30</v>
      </c>
      <c r="G4" s="65" t="s">
        <v>31</v>
      </c>
      <c r="H4" s="65" t="s">
        <v>32</v>
      </c>
      <c r="I4" s="65" t="s">
        <v>33</v>
      </c>
      <c r="J4" s="65" t="s">
        <v>34</v>
      </c>
      <c r="K4" s="65" t="s">
        <v>35</v>
      </c>
      <c r="L4" s="65" t="s">
        <v>36</v>
      </c>
    </row>
    <row r="5" spans="2:12" ht="45" x14ac:dyDescent="0.25">
      <c r="B5" s="66" t="s">
        <v>37</v>
      </c>
      <c r="C5" s="67" t="s">
        <v>38</v>
      </c>
      <c r="E5" s="68">
        <v>5</v>
      </c>
      <c r="F5" s="69" t="s">
        <v>39</v>
      </c>
      <c r="G5" s="69" t="s">
        <v>40</v>
      </c>
      <c r="H5" s="69" t="s">
        <v>41</v>
      </c>
      <c r="I5" s="69" t="s">
        <v>42</v>
      </c>
      <c r="J5" s="69" t="s">
        <v>42</v>
      </c>
      <c r="K5" s="69" t="s">
        <v>43</v>
      </c>
      <c r="L5" s="69" t="s">
        <v>44</v>
      </c>
    </row>
    <row r="6" spans="2:12" ht="30" x14ac:dyDescent="0.25">
      <c r="B6" s="66" t="s">
        <v>45</v>
      </c>
      <c r="C6" s="67" t="s">
        <v>46</v>
      </c>
      <c r="E6" s="70">
        <v>4</v>
      </c>
      <c r="F6" s="71" t="s">
        <v>47</v>
      </c>
      <c r="G6" s="71" t="s">
        <v>48</v>
      </c>
      <c r="H6" s="71" t="s">
        <v>49</v>
      </c>
      <c r="I6" s="71" t="s">
        <v>50</v>
      </c>
      <c r="J6" s="71" t="s">
        <v>51</v>
      </c>
      <c r="K6" s="71" t="s">
        <v>52</v>
      </c>
      <c r="L6" s="71" t="s">
        <v>53</v>
      </c>
    </row>
    <row r="7" spans="2:12" ht="45" x14ac:dyDescent="0.25">
      <c r="B7" s="66" t="s">
        <v>54</v>
      </c>
      <c r="C7" s="67" t="s">
        <v>55</v>
      </c>
      <c r="E7" s="68">
        <v>3</v>
      </c>
      <c r="F7" s="69" t="s">
        <v>56</v>
      </c>
      <c r="G7" s="69" t="s">
        <v>57</v>
      </c>
      <c r="H7" s="69" t="s">
        <v>58</v>
      </c>
      <c r="I7" s="69" t="s">
        <v>50</v>
      </c>
      <c r="J7" s="69" t="s">
        <v>59</v>
      </c>
      <c r="K7" s="69" t="s">
        <v>60</v>
      </c>
      <c r="L7" s="69" t="s">
        <v>61</v>
      </c>
    </row>
    <row r="8" spans="2:12" ht="30" x14ac:dyDescent="0.25">
      <c r="B8" s="66" t="s">
        <v>62</v>
      </c>
      <c r="C8" s="67" t="s">
        <v>63</v>
      </c>
      <c r="E8" s="70">
        <v>2</v>
      </c>
      <c r="F8" s="71" t="s">
        <v>64</v>
      </c>
      <c r="G8" s="71" t="s">
        <v>65</v>
      </c>
      <c r="H8" s="71" t="s">
        <v>66</v>
      </c>
      <c r="I8" s="71" t="s">
        <v>67</v>
      </c>
      <c r="J8" s="71" t="s">
        <v>68</v>
      </c>
      <c r="K8" s="71" t="s">
        <v>61</v>
      </c>
      <c r="L8" s="71" t="s">
        <v>61</v>
      </c>
    </row>
    <row r="9" spans="2:12" ht="27" customHeight="1" x14ac:dyDescent="0.25">
      <c r="B9" s="66" t="s">
        <v>69</v>
      </c>
      <c r="C9" s="67" t="s">
        <v>70</v>
      </c>
      <c r="E9" s="68">
        <v>1</v>
      </c>
      <c r="F9" s="69" t="s">
        <v>64</v>
      </c>
      <c r="G9" s="69" t="s">
        <v>71</v>
      </c>
      <c r="H9" s="69" t="s">
        <v>72</v>
      </c>
      <c r="I9" s="69" t="s">
        <v>73</v>
      </c>
      <c r="J9" s="69" t="s">
        <v>68</v>
      </c>
      <c r="K9" s="69" t="s">
        <v>61</v>
      </c>
      <c r="L9" s="69" t="s">
        <v>61</v>
      </c>
    </row>
    <row r="10" spans="2:12" ht="15.75" x14ac:dyDescent="0.25">
      <c r="B10" s="72"/>
      <c r="C10" s="73"/>
    </row>
    <row r="11" spans="2:12" x14ac:dyDescent="0.25">
      <c r="B11" s="74" t="s">
        <v>74</v>
      </c>
      <c r="C11" s="75" t="s">
        <v>75</v>
      </c>
    </row>
    <row r="12" spans="2:12" ht="195" customHeight="1" x14ac:dyDescent="0.25">
      <c r="B12" s="76" t="s">
        <v>76</v>
      </c>
      <c r="C12" s="77" t="s">
        <v>77</v>
      </c>
    </row>
    <row r="13" spans="2:12" ht="163.5" customHeight="1" x14ac:dyDescent="0.25">
      <c r="B13" s="76" t="s">
        <v>78</v>
      </c>
      <c r="C13" s="78" t="s">
        <v>79</v>
      </c>
    </row>
    <row r="14" spans="2:12" ht="149.25" customHeight="1" x14ac:dyDescent="0.25">
      <c r="B14" s="76" t="s">
        <v>80</v>
      </c>
      <c r="C14" s="78" t="s">
        <v>81</v>
      </c>
    </row>
    <row r="15" spans="2:12" ht="105" customHeight="1" x14ac:dyDescent="0.25">
      <c r="B15" s="76" t="s">
        <v>82</v>
      </c>
      <c r="C15" s="78" t="s">
        <v>83</v>
      </c>
    </row>
    <row r="16" spans="2:12" ht="93.75" customHeight="1" x14ac:dyDescent="0.25">
      <c r="B16" s="79" t="s">
        <v>84</v>
      </c>
      <c r="C16" s="80" t="s">
        <v>85</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E4A91-DCB0-4F79-9C5C-12CD375AA74C}">
  <dimension ref="A1:F63"/>
  <sheetViews>
    <sheetView zoomScaleNormal="100" workbookViewId="0">
      <selection activeCell="K30" sqref="K30"/>
    </sheetView>
  </sheetViews>
  <sheetFormatPr defaultRowHeight="15" x14ac:dyDescent="0.25"/>
  <cols>
    <col min="1" max="1" width="49.7109375" customWidth="1"/>
    <col min="4" max="4" width="61.42578125" customWidth="1"/>
  </cols>
  <sheetData>
    <row r="1" spans="1:6" ht="15.75" x14ac:dyDescent="0.25">
      <c r="A1" s="105" t="s">
        <v>472</v>
      </c>
      <c r="C1" s="106"/>
      <c r="D1" s="104" t="s">
        <v>473</v>
      </c>
    </row>
    <row r="2" spans="1:6" x14ac:dyDescent="0.25">
      <c r="A2" t="s">
        <v>104</v>
      </c>
      <c r="D2" s="2" t="s">
        <v>474</v>
      </c>
    </row>
    <row r="3" spans="1:6" x14ac:dyDescent="0.25">
      <c r="A3" t="s">
        <v>108</v>
      </c>
      <c r="C3">
        <v>1</v>
      </c>
      <c r="D3" t="s">
        <v>475</v>
      </c>
    </row>
    <row r="4" spans="1:6" x14ac:dyDescent="0.25">
      <c r="A4" t="s">
        <v>148</v>
      </c>
      <c r="C4">
        <v>2</v>
      </c>
      <c r="D4" t="s">
        <v>476</v>
      </c>
    </row>
    <row r="5" spans="1:6" x14ac:dyDescent="0.25">
      <c r="A5" t="s">
        <v>121</v>
      </c>
      <c r="C5">
        <v>3</v>
      </c>
      <c r="D5" t="s">
        <v>477</v>
      </c>
    </row>
    <row r="6" spans="1:6" x14ac:dyDescent="0.25">
      <c r="A6" t="s">
        <v>99</v>
      </c>
      <c r="C6">
        <v>4</v>
      </c>
      <c r="D6" t="s">
        <v>267</v>
      </c>
    </row>
    <row r="7" spans="1:6" x14ac:dyDescent="0.25">
      <c r="A7" t="s">
        <v>144</v>
      </c>
      <c r="C7">
        <v>5</v>
      </c>
      <c r="D7" t="s">
        <v>478</v>
      </c>
    </row>
    <row r="8" spans="1:6" x14ac:dyDescent="0.25">
      <c r="A8" t="s">
        <v>479</v>
      </c>
      <c r="C8">
        <v>6</v>
      </c>
      <c r="D8" s="95" t="s">
        <v>180</v>
      </c>
    </row>
    <row r="9" spans="1:6" x14ac:dyDescent="0.25">
      <c r="C9">
        <v>7</v>
      </c>
      <c r="D9" t="s">
        <v>290</v>
      </c>
    </row>
    <row r="10" spans="1:6" x14ac:dyDescent="0.25">
      <c r="C10">
        <v>8</v>
      </c>
      <c r="D10" t="s">
        <v>480</v>
      </c>
    </row>
    <row r="11" spans="1:6" x14ac:dyDescent="0.25">
      <c r="C11">
        <v>9</v>
      </c>
      <c r="D11" t="s">
        <v>481</v>
      </c>
      <c r="F11" s="5"/>
    </row>
    <row r="12" spans="1:6" x14ac:dyDescent="0.25">
      <c r="C12">
        <v>10</v>
      </c>
      <c r="D12" t="s">
        <v>482</v>
      </c>
    </row>
    <row r="13" spans="1:6" x14ac:dyDescent="0.25">
      <c r="C13">
        <v>11</v>
      </c>
      <c r="D13" t="s">
        <v>322</v>
      </c>
    </row>
    <row r="14" spans="1:6" x14ac:dyDescent="0.25">
      <c r="C14">
        <v>12</v>
      </c>
      <c r="D14" t="s">
        <v>483</v>
      </c>
    </row>
    <row r="15" spans="1:6" x14ac:dyDescent="0.25">
      <c r="C15">
        <v>13</v>
      </c>
      <c r="D15" t="s">
        <v>271</v>
      </c>
    </row>
    <row r="16" spans="1:6" x14ac:dyDescent="0.25">
      <c r="C16">
        <v>14</v>
      </c>
      <c r="D16" s="95" t="s">
        <v>484</v>
      </c>
    </row>
    <row r="17" spans="3:4" x14ac:dyDescent="0.25">
      <c r="C17">
        <v>15</v>
      </c>
      <c r="D17" t="s">
        <v>485</v>
      </c>
    </row>
    <row r="18" spans="3:4" x14ac:dyDescent="0.25">
      <c r="D18" s="2" t="s">
        <v>486</v>
      </c>
    </row>
    <row r="19" spans="3:4" x14ac:dyDescent="0.25">
      <c r="C19">
        <v>1</v>
      </c>
      <c r="D19" t="s">
        <v>262</v>
      </c>
    </row>
    <row r="20" spans="3:4" x14ac:dyDescent="0.25">
      <c r="C20">
        <v>2</v>
      </c>
      <c r="D20" t="s">
        <v>235</v>
      </c>
    </row>
    <row r="21" spans="3:4" x14ac:dyDescent="0.25">
      <c r="C21">
        <v>3</v>
      </c>
      <c r="D21" t="s">
        <v>487</v>
      </c>
    </row>
    <row r="22" spans="3:4" ht="30" x14ac:dyDescent="0.25">
      <c r="C22">
        <v>4</v>
      </c>
      <c r="D22" s="155" t="s">
        <v>488</v>
      </c>
    </row>
    <row r="23" spans="3:4" x14ac:dyDescent="0.25">
      <c r="C23">
        <v>5</v>
      </c>
      <c r="D23" t="s">
        <v>489</v>
      </c>
    </row>
    <row r="24" spans="3:4" x14ac:dyDescent="0.25">
      <c r="C24">
        <v>6</v>
      </c>
      <c r="D24" t="s">
        <v>490</v>
      </c>
    </row>
    <row r="25" spans="3:4" x14ac:dyDescent="0.25">
      <c r="C25">
        <v>7</v>
      </c>
      <c r="D25" t="s">
        <v>491</v>
      </c>
    </row>
    <row r="26" spans="3:4" x14ac:dyDescent="0.25">
      <c r="D26" s="2" t="s">
        <v>492</v>
      </c>
    </row>
    <row r="27" spans="3:4" x14ac:dyDescent="0.25">
      <c r="C27">
        <v>1</v>
      </c>
      <c r="D27" s="3" t="s">
        <v>368</v>
      </c>
    </row>
    <row r="28" spans="3:4" x14ac:dyDescent="0.25">
      <c r="C28">
        <v>2</v>
      </c>
      <c r="D28" s="95" t="s">
        <v>493</v>
      </c>
    </row>
    <row r="29" spans="3:4" ht="30" x14ac:dyDescent="0.25">
      <c r="C29">
        <v>3</v>
      </c>
      <c r="D29" s="155" t="s">
        <v>494</v>
      </c>
    </row>
    <row r="30" spans="3:4" x14ac:dyDescent="0.25">
      <c r="C30">
        <v>4</v>
      </c>
      <c r="D30" t="s">
        <v>495</v>
      </c>
    </row>
    <row r="31" spans="3:4" x14ac:dyDescent="0.25">
      <c r="C31">
        <v>5</v>
      </c>
      <c r="D31" t="s">
        <v>496</v>
      </c>
    </row>
    <row r="32" spans="3:4" ht="30" x14ac:dyDescent="0.25">
      <c r="C32">
        <v>6</v>
      </c>
      <c r="D32" s="97" t="s">
        <v>497</v>
      </c>
    </row>
    <row r="33" spans="3:4" x14ac:dyDescent="0.25">
      <c r="C33">
        <v>7</v>
      </c>
      <c r="D33" t="s">
        <v>498</v>
      </c>
    </row>
    <row r="34" spans="3:4" x14ac:dyDescent="0.25">
      <c r="C34">
        <v>8</v>
      </c>
      <c r="D34" t="s">
        <v>499</v>
      </c>
    </row>
    <row r="35" spans="3:4" x14ac:dyDescent="0.25">
      <c r="C35">
        <v>9</v>
      </c>
      <c r="D35" t="s">
        <v>500</v>
      </c>
    </row>
    <row r="36" spans="3:4" x14ac:dyDescent="0.25">
      <c r="C36">
        <v>10</v>
      </c>
      <c r="D36" s="96" t="s">
        <v>501</v>
      </c>
    </row>
    <row r="37" spans="3:4" x14ac:dyDescent="0.25">
      <c r="C37">
        <v>11</v>
      </c>
      <c r="D37" t="s">
        <v>502</v>
      </c>
    </row>
    <row r="38" spans="3:4" x14ac:dyDescent="0.25">
      <c r="D38" s="2" t="s">
        <v>503</v>
      </c>
    </row>
    <row r="39" spans="3:4" x14ac:dyDescent="0.25">
      <c r="C39">
        <v>1</v>
      </c>
      <c r="D39" s="95" t="s">
        <v>504</v>
      </c>
    </row>
    <row r="40" spans="3:4" x14ac:dyDescent="0.25">
      <c r="C40">
        <v>2</v>
      </c>
      <c r="D40" s="95" t="s">
        <v>505</v>
      </c>
    </row>
    <row r="41" spans="3:4" x14ac:dyDescent="0.25">
      <c r="C41">
        <v>3</v>
      </c>
      <c r="D41" s="95" t="s">
        <v>506</v>
      </c>
    </row>
    <row r="42" spans="3:4" x14ac:dyDescent="0.25">
      <c r="D42" s="94" t="s">
        <v>507</v>
      </c>
    </row>
    <row r="43" spans="3:4" x14ac:dyDescent="0.25">
      <c r="C43">
        <v>1</v>
      </c>
      <c r="D43" t="s">
        <v>508</v>
      </c>
    </row>
    <row r="44" spans="3:4" x14ac:dyDescent="0.25">
      <c r="C44">
        <v>2</v>
      </c>
      <c r="D44" t="s">
        <v>435</v>
      </c>
    </row>
    <row r="45" spans="3:4" x14ac:dyDescent="0.25">
      <c r="C45">
        <v>3</v>
      </c>
      <c r="D45" t="s">
        <v>423</v>
      </c>
    </row>
    <row r="46" spans="3:4" x14ac:dyDescent="0.25">
      <c r="C46">
        <v>4</v>
      </c>
      <c r="D46" s="95" t="s">
        <v>509</v>
      </c>
    </row>
    <row r="47" spans="3:4" x14ac:dyDescent="0.25">
      <c r="C47">
        <v>5</v>
      </c>
      <c r="D47" s="95" t="s">
        <v>395</v>
      </c>
    </row>
    <row r="48" spans="3:4" x14ac:dyDescent="0.25">
      <c r="C48">
        <v>6</v>
      </c>
      <c r="D48" s="95" t="s">
        <v>385</v>
      </c>
    </row>
    <row r="49" spans="3:6" x14ac:dyDescent="0.25">
      <c r="C49">
        <v>7</v>
      </c>
      <c r="D49" s="95" t="s">
        <v>353</v>
      </c>
    </row>
    <row r="50" spans="3:6" x14ac:dyDescent="0.25">
      <c r="C50">
        <v>8</v>
      </c>
      <c r="D50" t="s">
        <v>462</v>
      </c>
    </row>
    <row r="51" spans="3:6" x14ac:dyDescent="0.25">
      <c r="C51">
        <v>9</v>
      </c>
      <c r="D51" s="95" t="s">
        <v>315</v>
      </c>
    </row>
    <row r="52" spans="3:6" x14ac:dyDescent="0.25">
      <c r="F52" s="5"/>
    </row>
    <row r="60" spans="3:6" x14ac:dyDescent="0.25">
      <c r="F60" s="53"/>
    </row>
    <row r="63" spans="3:6" x14ac:dyDescent="0.25">
      <c r="F63" s="5"/>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FF096-8E33-449E-9F7B-042107F22312}">
  <dimension ref="A1:O17"/>
  <sheetViews>
    <sheetView showGridLines="0" zoomScale="40" zoomScaleNormal="40" workbookViewId="0">
      <pane ySplit="2" topLeftCell="A3" activePane="bottomLeft" state="frozen"/>
      <selection pane="bottomLeft" activeCell="M2" sqref="M2"/>
    </sheetView>
  </sheetViews>
  <sheetFormatPr defaultRowHeight="15" x14ac:dyDescent="0.25"/>
  <cols>
    <col min="1" max="1" width="7.42578125" customWidth="1"/>
    <col min="2" max="2" width="23.7109375" customWidth="1"/>
    <col min="3" max="3" width="17.140625" customWidth="1"/>
    <col min="4" max="4" width="21.5703125" customWidth="1"/>
    <col min="5" max="5" width="21" customWidth="1"/>
    <col min="6" max="6" width="94.42578125" customWidth="1"/>
    <col min="7" max="7" width="35.140625" customWidth="1"/>
    <col min="8" max="9" width="20.7109375" customWidth="1"/>
    <col min="10" max="10" width="21.7109375" customWidth="1"/>
    <col min="11" max="11" width="41.42578125" customWidth="1"/>
    <col min="12" max="12" width="14" customWidth="1"/>
    <col min="13" max="13" width="21.5703125" customWidth="1"/>
    <col min="14" max="14" width="24.7109375" customWidth="1"/>
    <col min="15" max="15" width="34.7109375" customWidth="1"/>
  </cols>
  <sheetData>
    <row r="1" spans="1:15" ht="59.25" customHeight="1" x14ac:dyDescent="0.35">
      <c r="A1" s="249" t="s">
        <v>510</v>
      </c>
      <c r="B1" s="250"/>
      <c r="C1" s="250"/>
      <c r="D1" s="250"/>
      <c r="E1" s="250"/>
      <c r="F1" s="250"/>
      <c r="G1" s="250"/>
      <c r="H1" s="250"/>
      <c r="I1" s="250"/>
      <c r="J1" s="250"/>
      <c r="M1" s="93" t="s">
        <v>515</v>
      </c>
    </row>
    <row r="2" spans="1:15" ht="69.75" customHeight="1" x14ac:dyDescent="0.25">
      <c r="A2" s="83" t="s">
        <v>86</v>
      </c>
      <c r="B2" s="84" t="s">
        <v>87</v>
      </c>
      <c r="C2" s="84" t="s">
        <v>88</v>
      </c>
      <c r="D2" s="84" t="s">
        <v>89</v>
      </c>
      <c r="E2" s="85" t="s">
        <v>91</v>
      </c>
      <c r="F2" s="83" t="s">
        <v>92</v>
      </c>
      <c r="G2" s="85" t="s">
        <v>93</v>
      </c>
      <c r="H2" s="86" t="s">
        <v>511</v>
      </c>
      <c r="I2" s="86" t="s">
        <v>512</v>
      </c>
      <c r="J2" s="86" t="s">
        <v>513</v>
      </c>
      <c r="K2" s="85" t="s">
        <v>96</v>
      </c>
      <c r="M2" s="92" t="s">
        <v>511</v>
      </c>
      <c r="N2" s="92" t="s">
        <v>512</v>
      </c>
      <c r="O2" s="92" t="s">
        <v>513</v>
      </c>
    </row>
    <row r="3" spans="1:15" ht="69.75" customHeight="1" x14ac:dyDescent="0.25">
      <c r="A3" s="7">
        <v>1</v>
      </c>
      <c r="B3" s="146" t="str">
        <f>'Risk 2'!B3</f>
        <v>I (strateegiline, üle-ülikooliline)</v>
      </c>
      <c r="C3" s="57" t="s">
        <v>97</v>
      </c>
      <c r="D3" s="17" t="s">
        <v>98</v>
      </c>
      <c r="E3" s="147" t="str">
        <f>'Risk 2'!C3</f>
        <v>Rahastamise läbipaistvus</v>
      </c>
      <c r="F3" s="22" t="str">
        <f>'Risk 2'!H3</f>
        <v>Ülikooli siseste rahastamismudelite ja fondide reeglite läbipaistmatus devalveerib usalduse juhtimise kvaliteeti</v>
      </c>
      <c r="G3" s="15" t="str">
        <f>'Risk 2'!D3</f>
        <v>Rektor</v>
      </c>
      <c r="H3" s="15">
        <f>'Risk 2'!I3</f>
        <v>2</v>
      </c>
      <c r="I3" s="15">
        <f>'Risk 2'!J3</f>
        <v>2</v>
      </c>
      <c r="J3" s="55">
        <f>'Risk 2'!K3</f>
        <v>4</v>
      </c>
      <c r="K3" s="119" t="s">
        <v>101</v>
      </c>
      <c r="M3" s="54">
        <v>2</v>
      </c>
      <c r="N3" s="54">
        <v>2</v>
      </c>
      <c r="O3" s="55">
        <f t="shared" ref="O3" si="0">SUM(M3*N3)</f>
        <v>4</v>
      </c>
    </row>
    <row r="4" spans="1:15" ht="66.599999999999994" customHeight="1" x14ac:dyDescent="0.25">
      <c r="A4" s="7">
        <v>2</v>
      </c>
      <c r="B4" s="28" t="str">
        <f>'Risk 6'!B3</f>
        <v>I (strateegiline, üle-ülikooliline)</v>
      </c>
      <c r="C4" s="57" t="s">
        <v>102</v>
      </c>
      <c r="D4" s="17" t="s">
        <v>103</v>
      </c>
      <c r="E4" s="25" t="str">
        <f>'Risk 6'!C3</f>
        <v>Horisontaalne koostöö (akad)</v>
      </c>
      <c r="F4" s="15" t="str">
        <f>'Risk 6'!H3</f>
        <v>Proaktiivse sisemise koordinatsiooni puudumine horisontaalse koostöö initsieerimiseks võib kaasa tuua ebaedu olulistes rahastamismeetmetes.</v>
      </c>
      <c r="G4" s="15" t="str">
        <f>'Risk 6'!D3</f>
        <v>Teadusprorektor</v>
      </c>
      <c r="H4" s="15">
        <f>'Risk 6'!I3</f>
        <v>2</v>
      </c>
      <c r="I4" s="15">
        <f>'Risk 6'!J3</f>
        <v>2</v>
      </c>
      <c r="J4" s="55">
        <f>'Risk 6'!K3</f>
        <v>4</v>
      </c>
      <c r="K4" s="24" t="s">
        <v>106</v>
      </c>
      <c r="M4" s="54">
        <v>1</v>
      </c>
      <c r="N4" s="54">
        <v>1</v>
      </c>
      <c r="O4" s="55">
        <f>SUM(M4*N4)</f>
        <v>1</v>
      </c>
    </row>
    <row r="5" spans="1:15" ht="66.599999999999994" customHeight="1" x14ac:dyDescent="0.25">
      <c r="A5" s="7">
        <v>3</v>
      </c>
      <c r="B5" s="28" t="str">
        <f>'Risk 7'!B3</f>
        <v>I (strateegiline, üle-ülikooliline)</v>
      </c>
      <c r="C5" s="57" t="s">
        <v>107</v>
      </c>
      <c r="D5" s="20" t="s">
        <v>514</v>
      </c>
      <c r="E5" s="25" t="str">
        <f>'Risk 7'!C3</f>
        <v>Akadeemilise karjäärisüsteemi  jätkusuutlikkus</v>
      </c>
      <c r="F5" s="15" t="str">
        <f>'Risk 7'!H3</f>
        <v xml:space="preserve">Välise teadusfinantseerimise katkemine uurimisrühmades paneb ohtu uurimisrühmade ja uurimissuundade jätkusuutlikkuse. </v>
      </c>
      <c r="G5" s="15" t="str">
        <f>'Risk 7'!D3</f>
        <v>Teadusprorektor</v>
      </c>
      <c r="H5" s="15">
        <f>'Risk 7'!I3</f>
        <v>2</v>
      </c>
      <c r="I5" s="15">
        <f>'Risk 7'!J3</f>
        <v>2</v>
      </c>
      <c r="J5" s="55">
        <f>'Risk 7'!K3</f>
        <v>4</v>
      </c>
      <c r="K5" s="24" t="s">
        <v>109</v>
      </c>
      <c r="M5" s="54">
        <v>2</v>
      </c>
      <c r="N5" s="54">
        <v>1</v>
      </c>
      <c r="O5" s="55">
        <f>SUM(M5*N5)</f>
        <v>2</v>
      </c>
    </row>
    <row r="6" spans="1:15" ht="59.1" customHeight="1" x14ac:dyDescent="0.25">
      <c r="A6" s="7">
        <v>4</v>
      </c>
      <c r="B6" s="28" t="str">
        <f>'Risk 12'!B3</f>
        <v>I (strateegiline, üle-ülikooliline)</v>
      </c>
      <c r="C6" s="81" t="s">
        <v>110</v>
      </c>
      <c r="D6" s="19" t="s">
        <v>111</v>
      </c>
      <c r="E6" s="25" t="str">
        <f>'Risk 12'!C3</f>
        <v>Akadeemiline järelkasv</v>
      </c>
      <c r="F6" s="56" t="str">
        <f>'Risk 12'!H3</f>
        <v>Madal akadeemilise karjääri konkurentsivõime (Õppejõudude/ Doktorantide/teadlaste suhteliselt madalad palgad tööturul) raskendab talentide värbamist, hoidmist ja järelkasvu jätkusuutlikkust.</v>
      </c>
      <c r="G6" s="15" t="str">
        <f>'Risk 12'!D3</f>
        <v>Õppeprorektor (kaasab Teadusprorektori)</v>
      </c>
      <c r="H6" s="15">
        <f>'Risk 12'!I3</f>
        <v>5</v>
      </c>
      <c r="I6" s="15">
        <f>'Risk 12'!J3</f>
        <v>4</v>
      </c>
      <c r="J6" s="55">
        <f>'Risk 12'!K3</f>
        <v>20</v>
      </c>
      <c r="K6" s="24" t="s">
        <v>113</v>
      </c>
      <c r="M6" s="54">
        <v>3</v>
      </c>
      <c r="N6" s="54">
        <v>3</v>
      </c>
      <c r="O6" s="55">
        <f t="shared" ref="O6:O17" si="1">SUM(M6*N6)</f>
        <v>9</v>
      </c>
    </row>
    <row r="7" spans="1:15" ht="51.95" customHeight="1" x14ac:dyDescent="0.25">
      <c r="A7" s="7">
        <v>5</v>
      </c>
      <c r="B7" s="28" t="str">
        <f>'Risk 13'!B3</f>
        <v>II 
(valdkondlik risk)</v>
      </c>
      <c r="C7" s="57" t="s">
        <v>114</v>
      </c>
      <c r="D7" s="17" t="s">
        <v>111</v>
      </c>
      <c r="E7" s="25" t="str">
        <f>'Risk 13'!C3</f>
        <v>Akadeemiline järelkasv</v>
      </c>
      <c r="F7" s="15" t="str">
        <f>'Risk 13'!H3</f>
        <v>Piiratud võimalused värvata ja hoida eriala tipptegijaid ülikoolis, mõjutab pikemas perspektiivis ülikooli konkurentsivõimet</v>
      </c>
      <c r="G7" s="22" t="str">
        <f>'Risk 13'!D3</f>
        <v xml:space="preserve">Kantsler </v>
      </c>
      <c r="H7" s="15">
        <f>'Risk 13'!I3</f>
        <v>2</v>
      </c>
      <c r="I7" s="15">
        <f>'Risk 13'!J3</f>
        <v>3</v>
      </c>
      <c r="J7" s="55">
        <f>'Risk 13'!K3</f>
        <v>6</v>
      </c>
      <c r="K7" s="24" t="s">
        <v>113</v>
      </c>
      <c r="M7" s="54">
        <v>3</v>
      </c>
      <c r="N7" s="54">
        <v>3</v>
      </c>
      <c r="O7" s="55">
        <f t="shared" si="1"/>
        <v>9</v>
      </c>
    </row>
    <row r="8" spans="1:15" ht="52.5" customHeight="1" x14ac:dyDescent="0.25">
      <c r="A8" s="7">
        <v>6</v>
      </c>
      <c r="B8" s="28" t="str">
        <f>'Risk 14'!B3</f>
        <v>II (valdkondlik risk)</v>
      </c>
      <c r="C8" s="57" t="s">
        <v>116</v>
      </c>
      <c r="D8" s="17" t="s">
        <v>111</v>
      </c>
      <c r="E8" s="25" t="str">
        <f>'Risk 14'!C3</f>
        <v>Tenuuri- ja karjäärisüsteemi  jätkusuutlikkus</v>
      </c>
      <c r="F8" s="15" t="str">
        <f>'Risk 14'!H3</f>
        <v>Vähenenud tulemuslikkusega professorite tenuurisüsteemist väljumise ebaselgus kahjustab akadeemilise karjääri mainet ja professorite väärikust.</v>
      </c>
      <c r="G8" s="22" t="str">
        <f>'Risk 14'!D3</f>
        <v xml:space="preserve">Kantsler </v>
      </c>
      <c r="H8" s="15">
        <f>'Risk 14'!I3</f>
        <v>4</v>
      </c>
      <c r="I8" s="15">
        <f>'Risk 14'!J3</f>
        <v>1</v>
      </c>
      <c r="J8" s="55">
        <f>'Risk 14'!K3</f>
        <v>4</v>
      </c>
      <c r="K8" s="24" t="s">
        <v>118</v>
      </c>
      <c r="M8" s="54">
        <v>3</v>
      </c>
      <c r="N8" s="54">
        <v>3</v>
      </c>
      <c r="O8" s="55">
        <f t="shared" si="1"/>
        <v>9</v>
      </c>
    </row>
    <row r="9" spans="1:15" ht="54.6" customHeight="1" x14ac:dyDescent="0.25">
      <c r="A9" s="7">
        <v>7</v>
      </c>
      <c r="B9" s="28" t="str">
        <f>'Risk 15'!B3</f>
        <v>II (valdkondlik risk)</v>
      </c>
      <c r="C9" s="57" t="s">
        <v>119</v>
      </c>
      <c r="D9" s="17" t="s">
        <v>120</v>
      </c>
      <c r="E9" s="25" t="str">
        <f>'Risk 15'!C3</f>
        <v>Info- ja andmepoliitika</v>
      </c>
      <c r="F9" s="6" t="str">
        <f>'Risk 15'!H3</f>
        <v>Ühtse andmepoliitika ja korralduse puudulikkus vähendab ülikooli usaldusväärsust ning konkurentsivõimet strateegilise või juhtivpartnerina.</v>
      </c>
      <c r="G9" s="15" t="str">
        <f>'Risk 15'!D3</f>
        <v xml:space="preserve">Andmekaitse spetsialist (kaasab IT osakonna,  HPC-keskuse juhi) </v>
      </c>
      <c r="H9" s="15">
        <f>'Risk 15'!I3</f>
        <v>3</v>
      </c>
      <c r="I9" s="15">
        <f>'Risk 15'!J3</f>
        <v>4</v>
      </c>
      <c r="J9" s="55">
        <f>'Risk 15'!K3</f>
        <v>12</v>
      </c>
      <c r="K9" s="24" t="s">
        <v>123</v>
      </c>
      <c r="M9" s="54">
        <v>1</v>
      </c>
      <c r="N9" s="54">
        <v>1</v>
      </c>
      <c r="O9" s="55">
        <f t="shared" si="1"/>
        <v>1</v>
      </c>
    </row>
    <row r="10" spans="1:15" ht="80.25" customHeight="1" x14ac:dyDescent="0.25">
      <c r="A10" s="7">
        <v>8</v>
      </c>
      <c r="B10" s="28" t="str">
        <f>'Risk 18'!B3</f>
        <v>II 
(valdkondlik risk)</v>
      </c>
      <c r="C10" s="57" t="s">
        <v>124</v>
      </c>
      <c r="D10" s="17" t="s">
        <v>125</v>
      </c>
      <c r="E10" s="25" t="str">
        <f>'Risk 18'!C3</f>
        <v>IT toimepidevus</v>
      </c>
      <c r="F10" s="56" t="str">
        <f>'Risk 18'!H3</f>
        <v>Arvutivõrgu käideldamatuse tõttu on osad ülikooli teenused kättesaamatud või käideldamatud.</v>
      </c>
      <c r="G10" s="15" t="str">
        <f>'Risk 18'!D3</f>
        <v>Infotehnoloogia osakonna juhataja</v>
      </c>
      <c r="H10" s="15">
        <f>'Risk 18'!I3</f>
        <v>4</v>
      </c>
      <c r="I10" s="15">
        <f>'Risk 18'!J3</f>
        <v>2</v>
      </c>
      <c r="J10" s="55">
        <f>'Risk 18'!K3</f>
        <v>8</v>
      </c>
      <c r="K10" s="24" t="s">
        <v>127</v>
      </c>
      <c r="M10" s="54">
        <v>3</v>
      </c>
      <c r="N10" s="54">
        <v>4</v>
      </c>
      <c r="O10" s="55">
        <f t="shared" si="1"/>
        <v>12</v>
      </c>
    </row>
    <row r="11" spans="1:15" ht="58.5" customHeight="1" x14ac:dyDescent="0.25">
      <c r="A11" s="7">
        <v>9</v>
      </c>
      <c r="B11" s="28" t="str">
        <f>'Risk 20'!B3</f>
        <v>I (strateegiline, üle-ülikooliline)</v>
      </c>
      <c r="C11" s="82" t="s">
        <v>128</v>
      </c>
      <c r="D11" s="20" t="s">
        <v>129</v>
      </c>
      <c r="E11" s="25" t="str">
        <f>'Risk 20'!C3</f>
        <v>Distantsõppe valmidus</v>
      </c>
      <c r="F11" s="6" t="str">
        <f>'Risk 20'!H3</f>
        <v>Erakorralise olukorra tekkides ei suuda ülikool pikaajaliselt pakkuda täielikku distantsõpet.</v>
      </c>
      <c r="G11" s="22" t="str">
        <f>'Risk 20'!D3</f>
        <v>Õppeprorektor</v>
      </c>
      <c r="H11" s="15">
        <f>'Risk 20'!I3</f>
        <v>1</v>
      </c>
      <c r="I11" s="15">
        <f>'Risk 20'!J3</f>
        <v>3</v>
      </c>
      <c r="J11" s="55">
        <f>'Risk 20'!K3</f>
        <v>3</v>
      </c>
      <c r="K11" s="24" t="s">
        <v>131</v>
      </c>
      <c r="M11" s="54">
        <v>1</v>
      </c>
      <c r="N11" s="54">
        <v>2</v>
      </c>
      <c r="O11" s="55">
        <f t="shared" si="1"/>
        <v>2</v>
      </c>
    </row>
    <row r="12" spans="1:15" ht="58.5" customHeight="1" x14ac:dyDescent="0.25">
      <c r="A12" s="7">
        <v>10</v>
      </c>
      <c r="B12" s="115" t="str">
        <f>'Risk 21'!B3</f>
        <v>II (valdkondlik risk)</v>
      </c>
      <c r="C12" s="122" t="s">
        <v>132</v>
      </c>
      <c r="D12" s="117" t="s">
        <v>133</v>
      </c>
      <c r="E12" s="118" t="str">
        <f>'Risk 21'!C3</f>
        <v>Krediidirisk</v>
      </c>
      <c r="F12" s="35" t="str">
        <f>'Risk 21'!H3</f>
        <v>Krediidirisk tudengitelt ja klientidelt saadavate tulude laekumise osas</v>
      </c>
      <c r="G12" s="119" t="str">
        <f>'Risk 21'!D3</f>
        <v>Finantsjuht</v>
      </c>
      <c r="H12" s="15">
        <f>'Risk 21'!I3</f>
        <v>5</v>
      </c>
      <c r="I12" s="15">
        <f>'Risk 21'!J3</f>
        <v>1</v>
      </c>
      <c r="J12" s="55">
        <f>'Risk 21'!K3</f>
        <v>5</v>
      </c>
      <c r="K12" s="119" t="s">
        <v>134</v>
      </c>
      <c r="M12" s="54">
        <v>2</v>
      </c>
      <c r="N12" s="54">
        <v>1</v>
      </c>
      <c r="O12" s="55">
        <f t="shared" si="1"/>
        <v>2</v>
      </c>
    </row>
    <row r="13" spans="1:15" ht="58.5" customHeight="1" x14ac:dyDescent="0.25">
      <c r="A13" s="7">
        <v>11</v>
      </c>
      <c r="B13" s="28" t="str">
        <f>'Risk 23'!B3</f>
        <v>II (valdkondlik risk)</v>
      </c>
      <c r="C13" s="57" t="s">
        <v>135</v>
      </c>
      <c r="D13" s="17" t="s">
        <v>133</v>
      </c>
      <c r="E13" s="25" t="str">
        <f>'Risk 23'!C3</f>
        <v>Hankerisk</v>
      </c>
      <c r="F13" s="56" t="str">
        <f>'Risk 23'!H3</f>
        <v>Väikehangete summaarne risk, mis maandamata kujul võib tekitada ülikoolile täiendavaid kahjunõudeid, rikkumisi või ettekirjutusi.</v>
      </c>
      <c r="G13" s="15" t="str">
        <f>'Risk 23'!D3</f>
        <v>Finantsjuht</v>
      </c>
      <c r="H13" s="15">
        <f>'Risk 23'!I3</f>
        <v>3</v>
      </c>
      <c r="I13" s="15">
        <f>'Risk 23'!J3</f>
        <v>1</v>
      </c>
      <c r="J13" s="55">
        <f>'Risk 23'!K3</f>
        <v>3</v>
      </c>
      <c r="K13" s="24" t="s">
        <v>136</v>
      </c>
      <c r="M13" s="54">
        <v>4</v>
      </c>
      <c r="N13" s="54">
        <v>2</v>
      </c>
      <c r="O13" s="55">
        <f t="shared" si="1"/>
        <v>8</v>
      </c>
    </row>
    <row r="14" spans="1:15" ht="57" customHeight="1" x14ac:dyDescent="0.25">
      <c r="A14" s="7">
        <v>12</v>
      </c>
      <c r="B14" s="28" t="str">
        <f>'Risk 24'!B3</f>
        <v>II (valdkondlik risk)</v>
      </c>
      <c r="C14" s="57" t="s">
        <v>137</v>
      </c>
      <c r="D14" s="17" t="s">
        <v>133</v>
      </c>
      <c r="E14" s="25" t="str">
        <f>'Risk 24'!C3</f>
        <v>Hankerisk</v>
      </c>
      <c r="F14" s="56" t="str">
        <f>'Risk 24'!H3</f>
        <v>Sihtfinantseeringu tagasinõuete riskid seoses hangete abikõlbmatusega. Hangetega seotud tagasinõuded tekivad üldiselt siis, kui loetakse, et sihtfinantseeringu aluseks olnud ostude hanked ei olnud korrektselt teostatud – seda ka tagasiulatuvalt uute nõuete rakendamisel.</v>
      </c>
      <c r="G14" s="15" t="str">
        <f>'Risk 24'!D3</f>
        <v>Finantsjuht</v>
      </c>
      <c r="H14" s="15">
        <f>'Risk 24'!I3</f>
        <v>5</v>
      </c>
      <c r="I14" s="15">
        <f>'Risk 24'!J3</f>
        <v>2</v>
      </c>
      <c r="J14" s="55">
        <f>'Risk 24'!K3</f>
        <v>10</v>
      </c>
      <c r="K14" s="24" t="s">
        <v>136</v>
      </c>
      <c r="M14" s="54">
        <v>4</v>
      </c>
      <c r="N14" s="54">
        <v>2</v>
      </c>
      <c r="O14" s="55">
        <f t="shared" si="1"/>
        <v>8</v>
      </c>
    </row>
    <row r="15" spans="1:15" ht="90" customHeight="1" x14ac:dyDescent="0.25">
      <c r="A15" s="7">
        <v>13</v>
      </c>
      <c r="B15" s="28" t="str">
        <f>'Risk 25'!B3</f>
        <v>I (strateegiline, üle-ülikooliline)</v>
      </c>
      <c r="C15" s="57" t="s">
        <v>138</v>
      </c>
      <c r="D15" s="17" t="s">
        <v>139</v>
      </c>
      <c r="E15" s="25" t="str">
        <f>'Risk 25'!C3</f>
        <v>Ülikooli kampuste konkurentsivõime</v>
      </c>
      <c r="F15" s="56" t="str">
        <f>'Risk 25'!H3</f>
        <v xml:space="preserve">Ülikooli kinnisvara pidev alarahastamine ei võimalda ülikooli linnakute ja muu kinnisvara jätkusuutlikku arengut. </v>
      </c>
      <c r="G15" s="15" t="str">
        <f>'Risk 25'!D3</f>
        <v>Kantsler</v>
      </c>
      <c r="H15" s="15">
        <f>'Risk 25'!I3</f>
        <v>3</v>
      </c>
      <c r="I15" s="15">
        <f>'Risk 25'!J3</f>
        <v>3</v>
      </c>
      <c r="J15" s="55">
        <f>'Risk 25'!K3</f>
        <v>9</v>
      </c>
      <c r="K15" s="24" t="s">
        <v>141</v>
      </c>
      <c r="M15" s="54">
        <v>2</v>
      </c>
      <c r="N15" s="54">
        <v>2</v>
      </c>
      <c r="O15" s="55">
        <f t="shared" si="1"/>
        <v>4</v>
      </c>
    </row>
    <row r="16" spans="1:15" ht="87.6" customHeight="1" x14ac:dyDescent="0.25">
      <c r="A16" s="7">
        <v>14</v>
      </c>
      <c r="B16" s="28" t="str">
        <f>'Risk 28'!B3</f>
        <v>II (valdkondlik risk)</v>
      </c>
      <c r="C16" s="57" t="s">
        <v>142</v>
      </c>
      <c r="D16" s="17" t="s">
        <v>143</v>
      </c>
      <c r="E16" s="25" t="str">
        <f>'Risk 28'!C3</f>
        <v>Sisekliima ja vaimne tervis</v>
      </c>
      <c r="F16" s="56" t="str">
        <f>'Risk 28'!H3</f>
        <v>Ebavõrdne kohtlemine liikmeskonna hulgas võib kaasa tuua sisekliima halvenemise, üksikisikute vaimse tervise häired ja ülikoolile suure mainekahju.</v>
      </c>
      <c r="G16" s="15" t="str">
        <f>'Risk 28'!D3</f>
        <v>Personalijuht</v>
      </c>
      <c r="H16" s="15">
        <f>'Risk 28'!I3</f>
        <v>3</v>
      </c>
      <c r="I16" s="15">
        <f>'Risk 28'!J3</f>
        <v>2</v>
      </c>
      <c r="J16" s="55">
        <f>'Risk 28'!K3</f>
        <v>6</v>
      </c>
      <c r="K16" s="24" t="s">
        <v>145</v>
      </c>
      <c r="M16" s="54">
        <v>4</v>
      </c>
      <c r="N16" s="54">
        <v>2</v>
      </c>
      <c r="O16" s="55">
        <f t="shared" si="1"/>
        <v>8</v>
      </c>
    </row>
    <row r="17" spans="1:15" ht="65.099999999999994" customHeight="1" x14ac:dyDescent="0.25">
      <c r="A17" s="7">
        <v>15</v>
      </c>
      <c r="B17" s="28" t="str">
        <f>'Risk 30'!B3</f>
        <v>II (valdkondlik risk)</v>
      </c>
      <c r="C17" s="57" t="s">
        <v>146</v>
      </c>
      <c r="D17" s="17" t="s">
        <v>147</v>
      </c>
      <c r="E17" s="25" t="str">
        <f>'Risk 30'!C3</f>
        <v>Huvide konflikt</v>
      </c>
      <c r="F17" s="56" t="str">
        <f>'Risk 30'!H3</f>
        <v>Huvide konfliktid lepingutes võivad tuua kaasa mainekahju või tekitada ülikoolile täiendavaid kahjunõudeid, ettekirjutusi.</v>
      </c>
      <c r="G17" s="15" t="str">
        <f>'Risk 30'!D3</f>
        <v>Peajurist</v>
      </c>
      <c r="H17" s="15">
        <f>'Risk 30'!I3</f>
        <v>3</v>
      </c>
      <c r="I17" s="15">
        <f>'Risk 30'!J3</f>
        <v>2</v>
      </c>
      <c r="J17" s="55">
        <f>'Risk 30'!K3</f>
        <v>6</v>
      </c>
      <c r="K17" s="24" t="s">
        <v>150</v>
      </c>
      <c r="M17" s="54">
        <v>3</v>
      </c>
      <c r="N17" s="54">
        <v>2</v>
      </c>
      <c r="O17" s="55">
        <f t="shared" si="1"/>
        <v>6</v>
      </c>
    </row>
  </sheetData>
  <autoFilter ref="A2:J17" xr:uid="{00000000-0001-0000-0000-000000000000}">
    <sortState xmlns:xlrd2="http://schemas.microsoft.com/office/spreadsheetml/2017/richdata2" ref="A3:J17">
      <sortCondition ref="A2:A17"/>
    </sortState>
  </autoFilter>
  <mergeCells count="1">
    <mergeCell ref="A1:J1"/>
  </mergeCells>
  <phoneticPr fontId="18" type="noConversion"/>
  <hyperlinks>
    <hyperlink ref="C4" location="'Risk 6'!A1" display="Risk 6 / Risk 2" xr:uid="{7BC47C92-D97F-4071-81BB-2EC3D88185EF}"/>
    <hyperlink ref="C6" location="'Risk 12'!A1" display="Risk 12 / Risk 8" xr:uid="{73EE3AD2-8C7B-4E86-9960-74E36BF0D616}"/>
    <hyperlink ref="C7" location="'Risk 13'!A1" display="Risk 13/ Risk 9" xr:uid="{67756A2B-CB49-4093-AFFF-080E931396AC}"/>
    <hyperlink ref="C8" location="'Risk 14'!A1" display="Risk 14 / Risk 10" xr:uid="{49065851-AEC8-4A3A-822D-E1EDC7C3C527}"/>
    <hyperlink ref="C9" location="'Risk 15'!A1" display="Risk 15 / Risk 13" xr:uid="{C28D1717-4925-45C6-BF5D-17000E0CDFCA}"/>
    <hyperlink ref="C11" location="'Risk 20'!A1" display="Risk 20 / Risk 17" xr:uid="{444FDD67-9EC9-4FEA-A423-8A49A96BE292}"/>
    <hyperlink ref="C13" location="'Risk 23'!A1" display="Risk 23/ Risk 22" xr:uid="{CD8F0DE3-756B-48F3-9471-DAA4072F2B55}"/>
    <hyperlink ref="C14" location="'Risk 24'!A1" display="Risk 24 / Risk 23" xr:uid="{B6892784-84D6-4519-8A84-0C6BE05D419C}"/>
    <hyperlink ref="C10" location="'Risk 18'!A1" display="Risk 18 / Risk 26" xr:uid="{846798DF-E94A-487C-936C-D6F1EE5EBD1F}"/>
    <hyperlink ref="C16" location="'Risk 28'!A1" display="Risk 28" xr:uid="{0AA3C66A-167A-46FA-ADBA-C8007BAA6335}"/>
    <hyperlink ref="C17" location="'Risk 30'!A1" display="Risk 30" xr:uid="{BDF65DDE-FF8B-43F4-9F9F-0D7F07FC44A4}"/>
    <hyperlink ref="C15" location="'Risk 25'!A1" display="Risk 25" xr:uid="{2B5232D3-C004-4C33-A3BE-A8D53F9929B2}"/>
    <hyperlink ref="C3" location="'Risk 2'!A1" display="Risk 2" xr:uid="{12201E04-69D4-42B8-B0DD-525C9F8F59E2}"/>
    <hyperlink ref="C12" location="'Risk 21'!A1" display="Risk 21" xr:uid="{47A66369-440D-41B7-ADF5-490A9E54DB93}"/>
    <hyperlink ref="C5" location="'Risk 7'!A1" display="Risk 7" xr:uid="{435E910D-BE6E-4D23-AA1C-0329F71A9672}"/>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7"/>
  <sheetViews>
    <sheetView showGridLines="0" tabSelected="1" zoomScale="50" zoomScaleNormal="50" workbookViewId="0">
      <pane ySplit="2" topLeftCell="A3" activePane="bottomLeft" state="frozen"/>
      <selection pane="bottomLeft" activeCell="P6" sqref="P6"/>
    </sheetView>
  </sheetViews>
  <sheetFormatPr defaultRowHeight="15" x14ac:dyDescent="0.25"/>
  <cols>
    <col min="1" max="1" width="7.42578125" customWidth="1"/>
    <col min="2" max="2" width="21.42578125" customWidth="1"/>
    <col min="3" max="3" width="17.140625" customWidth="1"/>
    <col min="4" max="6" width="20.7109375" customWidth="1"/>
    <col min="7" max="7" width="94.42578125" customWidth="1"/>
    <col min="8" max="8" width="35.140625" customWidth="1"/>
    <col min="9" max="9" width="31.42578125" customWidth="1"/>
    <col min="10" max="10" width="14.85546875" customWidth="1"/>
    <col min="11" max="11" width="46.5703125" customWidth="1"/>
  </cols>
  <sheetData>
    <row r="1" spans="1:11" ht="45" customHeight="1" x14ac:dyDescent="0.25">
      <c r="A1" s="156" t="s">
        <v>0</v>
      </c>
      <c r="B1" s="156"/>
      <c r="C1" s="156"/>
      <c r="D1" s="156"/>
      <c r="E1" s="156"/>
      <c r="F1" s="156"/>
      <c r="G1" s="156"/>
      <c r="H1" s="156"/>
      <c r="I1" s="156"/>
      <c r="J1" s="156"/>
      <c r="K1" s="156"/>
    </row>
    <row r="2" spans="1:11" ht="64.5" customHeight="1" x14ac:dyDescent="0.25">
      <c r="A2" s="83" t="s">
        <v>86</v>
      </c>
      <c r="B2" s="84" t="s">
        <v>87</v>
      </c>
      <c r="C2" s="84" t="s">
        <v>88</v>
      </c>
      <c r="D2" s="84" t="s">
        <v>89</v>
      </c>
      <c r="E2" s="83" t="s">
        <v>90</v>
      </c>
      <c r="F2" s="85" t="s">
        <v>91</v>
      </c>
      <c r="G2" s="83" t="s">
        <v>92</v>
      </c>
      <c r="H2" s="85" t="s">
        <v>93</v>
      </c>
      <c r="I2" s="85" t="s">
        <v>94</v>
      </c>
      <c r="J2" s="83" t="s">
        <v>95</v>
      </c>
      <c r="K2" s="85" t="s">
        <v>96</v>
      </c>
    </row>
    <row r="3" spans="1:11" ht="64.5" customHeight="1" x14ac:dyDescent="0.25">
      <c r="A3" s="114">
        <v>1</v>
      </c>
      <c r="B3" s="115" t="str">
        <f>'Risk 2'!B3</f>
        <v>I (strateegiline, üle-ülikooliline)</v>
      </c>
      <c r="C3" s="116" t="s">
        <v>97</v>
      </c>
      <c r="D3" s="117" t="s">
        <v>98</v>
      </c>
      <c r="E3" s="35" t="s">
        <v>99</v>
      </c>
      <c r="F3" s="118" t="str">
        <f>'Risk 2'!C3</f>
        <v>Rahastamise läbipaistvus</v>
      </c>
      <c r="G3" s="119" t="str">
        <f>'Risk 2'!H3</f>
        <v>Ülikooli siseste rahastamismudelite ja fondide reeglite läbipaistmatus devalveerib usalduse juhtimise kvaliteeti</v>
      </c>
      <c r="H3" s="119" t="str">
        <f>'Risk 2'!D3</f>
        <v>Rektor</v>
      </c>
      <c r="I3" s="120" t="s">
        <v>100</v>
      </c>
      <c r="J3" s="121">
        <f>'Risk 2'!K3</f>
        <v>4</v>
      </c>
      <c r="K3" s="119" t="s">
        <v>101</v>
      </c>
    </row>
    <row r="4" spans="1:11" ht="66.599999999999994" customHeight="1" x14ac:dyDescent="0.25">
      <c r="A4" s="7">
        <v>2</v>
      </c>
      <c r="B4" s="28" t="str">
        <f>'Risk 6'!B3</f>
        <v>I (strateegiline, üle-ülikooliline)</v>
      </c>
      <c r="C4" s="57" t="s">
        <v>102</v>
      </c>
      <c r="D4" s="17" t="s">
        <v>103</v>
      </c>
      <c r="E4" s="56" t="s">
        <v>104</v>
      </c>
      <c r="F4" s="25" t="str">
        <f>'Risk 6'!C3</f>
        <v>Horisontaalne koostöö (akad)</v>
      </c>
      <c r="G4" s="15" t="str">
        <f>'Risk 6'!H3</f>
        <v>Proaktiivse sisemise koordinatsiooni puudumine horisontaalse koostöö initsieerimiseks võib kaasa tuua ebaedu olulistes rahastamismeetmetes.</v>
      </c>
      <c r="H4" s="15" t="str">
        <f>'Risk 6'!D3</f>
        <v>Teadusprorektor</v>
      </c>
      <c r="I4" s="16" t="s">
        <v>105</v>
      </c>
      <c r="J4" s="21">
        <f>'Risk 6'!K3</f>
        <v>4</v>
      </c>
      <c r="K4" s="24" t="s">
        <v>106</v>
      </c>
    </row>
    <row r="5" spans="1:11" ht="66.599999999999994" customHeight="1" x14ac:dyDescent="0.25">
      <c r="A5" s="114">
        <v>3</v>
      </c>
      <c r="B5" s="28" t="str">
        <f>'Risk 7'!B3</f>
        <v>I (strateegiline, üle-ülikooliline)</v>
      </c>
      <c r="C5" s="57" t="s">
        <v>107</v>
      </c>
      <c r="D5" s="17" t="s">
        <v>103</v>
      </c>
      <c r="E5" s="56" t="s">
        <v>108</v>
      </c>
      <c r="F5" s="25" t="str">
        <f>'Risk 7'!C3</f>
        <v>Akadeemilise karjäärisüsteemi  jätkusuutlikkus</v>
      </c>
      <c r="G5" s="15" t="str">
        <f>'Risk 7'!H3</f>
        <v xml:space="preserve">Välise teadusfinantseerimise katkemine uurimisrühmades paneb ohtu uurimisrühmade ja uurimissuundade jätkusuutlikkuse. </v>
      </c>
      <c r="H5" s="15" t="str">
        <f>'Risk 7'!D3</f>
        <v>Teadusprorektor</v>
      </c>
      <c r="I5" s="16" t="s">
        <v>105</v>
      </c>
      <c r="J5" s="21">
        <f>'Risk 7'!K3</f>
        <v>4</v>
      </c>
      <c r="K5" s="24" t="s">
        <v>109</v>
      </c>
    </row>
    <row r="6" spans="1:11" ht="59.1" customHeight="1" x14ac:dyDescent="0.25">
      <c r="A6" s="7">
        <v>4</v>
      </c>
      <c r="B6" s="28" t="str">
        <f>'Risk 12'!B3</f>
        <v>I (strateegiline, üle-ülikooliline)</v>
      </c>
      <c r="C6" s="81" t="s">
        <v>110</v>
      </c>
      <c r="D6" s="19" t="s">
        <v>111</v>
      </c>
      <c r="E6" s="56" t="s">
        <v>108</v>
      </c>
      <c r="F6" s="25" t="str">
        <f>'Risk 12'!C3</f>
        <v>Akadeemiline järelkasv</v>
      </c>
      <c r="G6" s="56" t="str">
        <f>'Risk 12'!H3</f>
        <v>Madal akadeemilise karjääri konkurentsivõime (Õppejõudude/ Doktorantide/teadlaste suhteliselt madalad palgad tööturul) raskendab talentide värbamist, hoidmist ja järelkasvu jätkusuutlikkust.</v>
      </c>
      <c r="H6" s="15" t="str">
        <f>'Risk 12'!D3</f>
        <v>Õppeprorektor (kaasab Teadusprorektori)</v>
      </c>
      <c r="I6" s="15" t="s">
        <v>112</v>
      </c>
      <c r="J6" s="21">
        <f>'Risk 12'!K3</f>
        <v>20</v>
      </c>
      <c r="K6" s="109" t="s">
        <v>113</v>
      </c>
    </row>
    <row r="7" spans="1:11" ht="51.95" customHeight="1" x14ac:dyDescent="0.25">
      <c r="A7" s="114">
        <v>5</v>
      </c>
      <c r="B7" s="28" t="str">
        <f>'Risk 13'!B3</f>
        <v>II 
(valdkondlik risk)</v>
      </c>
      <c r="C7" s="57" t="s">
        <v>114</v>
      </c>
      <c r="D7" s="17" t="s">
        <v>111</v>
      </c>
      <c r="E7" s="56" t="s">
        <v>108</v>
      </c>
      <c r="F7" s="25" t="str">
        <f>'Risk 13'!C3</f>
        <v>Akadeemiline järelkasv</v>
      </c>
      <c r="G7" s="15" t="str">
        <f>'Risk 13'!H3</f>
        <v>Piiratud võimalused värvata ja hoida eriala tipptegijaid ülikoolis, mõjutab pikemas perspektiivis ülikooli konkurentsivõimet</v>
      </c>
      <c r="H7" s="22" t="str">
        <f>'Risk 13'!D3</f>
        <v xml:space="preserve">Kantsler </v>
      </c>
      <c r="I7" s="22" t="s">
        <v>115</v>
      </c>
      <c r="J7" s="21">
        <f>'Risk 13'!K3</f>
        <v>6</v>
      </c>
      <c r="K7" s="109" t="s">
        <v>113</v>
      </c>
    </row>
    <row r="8" spans="1:11" ht="52.5" customHeight="1" x14ac:dyDescent="0.25">
      <c r="A8" s="7">
        <v>6</v>
      </c>
      <c r="B8" s="28" t="str">
        <f>'Risk 14'!B3</f>
        <v>II (valdkondlik risk)</v>
      </c>
      <c r="C8" s="57" t="s">
        <v>116</v>
      </c>
      <c r="D8" s="17" t="s">
        <v>111</v>
      </c>
      <c r="E8" s="56" t="s">
        <v>108</v>
      </c>
      <c r="F8" s="25" t="str">
        <f>'Risk 14'!C3</f>
        <v>Tenuuri- ja karjäärisüsteemi  jätkusuutlikkus</v>
      </c>
      <c r="G8" s="15" t="str">
        <f>'Risk 14'!H3</f>
        <v>Vähenenud tulemuslikkusega professorite tenuurisüsteemist väljumise ebaselgus kahjustab akadeemilise karjääri mainet ja professorite väärikust.</v>
      </c>
      <c r="H8" s="22" t="str">
        <f>'Risk 14'!D3</f>
        <v xml:space="preserve">Kantsler </v>
      </c>
      <c r="I8" s="22" t="s">
        <v>117</v>
      </c>
      <c r="J8" s="21">
        <f>'Risk 14'!K3</f>
        <v>4</v>
      </c>
      <c r="K8" s="109" t="s">
        <v>118</v>
      </c>
    </row>
    <row r="9" spans="1:11" ht="54.6" customHeight="1" x14ac:dyDescent="0.25">
      <c r="A9" s="114">
        <v>7</v>
      </c>
      <c r="B9" s="28" t="str">
        <f>'Risk 15'!B3</f>
        <v>II (valdkondlik risk)</v>
      </c>
      <c r="C9" s="57" t="s">
        <v>119</v>
      </c>
      <c r="D9" s="17" t="s">
        <v>120</v>
      </c>
      <c r="E9" s="56" t="s">
        <v>121</v>
      </c>
      <c r="F9" s="25" t="str">
        <f>'Risk 15'!C3</f>
        <v>Info- ja andmepoliitika</v>
      </c>
      <c r="G9" s="6" t="str">
        <f>'Risk 15'!H3</f>
        <v>Ühtse andmepoliitika ja korralduse puudulikkus vähendab ülikooli usaldusväärsust ning konkurentsivõimet strateegilise või juhtivpartnerina.</v>
      </c>
      <c r="H9" s="15" t="str">
        <f>'Risk 15'!D3</f>
        <v xml:space="preserve">Andmekaitse spetsialist (kaasab IT osakonna,  HPC-keskuse juhi) </v>
      </c>
      <c r="I9" s="15" t="s">
        <v>122</v>
      </c>
      <c r="J9" s="21">
        <f>'Risk 15'!K3</f>
        <v>12</v>
      </c>
      <c r="K9" s="109" t="s">
        <v>123</v>
      </c>
    </row>
    <row r="10" spans="1:11" ht="71.25" customHeight="1" x14ac:dyDescent="0.25">
      <c r="A10" s="7">
        <v>8</v>
      </c>
      <c r="B10" s="28" t="str">
        <f>'Risk 18'!B3</f>
        <v>II 
(valdkondlik risk)</v>
      </c>
      <c r="C10" s="57" t="s">
        <v>124</v>
      </c>
      <c r="D10" s="17" t="s">
        <v>125</v>
      </c>
      <c r="E10" s="6" t="s">
        <v>121</v>
      </c>
      <c r="F10" s="25" t="str">
        <f>'Risk 18'!C3</f>
        <v>IT toimepidevus</v>
      </c>
      <c r="G10" s="56" t="str">
        <f>'Risk 18'!H3</f>
        <v>Arvutivõrgu käideldamatuse tõttu on osad ülikooli teenused kättesaamatud või käideldamatud.</v>
      </c>
      <c r="H10" s="15" t="str">
        <f>'Risk 18'!D3</f>
        <v>Infotehnoloogia osakonna juhataja</v>
      </c>
      <c r="I10" s="15" t="s">
        <v>126</v>
      </c>
      <c r="J10" s="21">
        <f>'Risk 18'!K3</f>
        <v>8</v>
      </c>
      <c r="K10" s="109" t="s">
        <v>127</v>
      </c>
    </row>
    <row r="11" spans="1:11" ht="58.5" customHeight="1" x14ac:dyDescent="0.25">
      <c r="A11" s="114">
        <v>9</v>
      </c>
      <c r="B11" s="28" t="str">
        <f>'Risk 20'!B3</f>
        <v>I (strateegiline, üle-ülikooliline)</v>
      </c>
      <c r="C11" s="82" t="s">
        <v>128</v>
      </c>
      <c r="D11" s="20" t="s">
        <v>129</v>
      </c>
      <c r="E11" s="56" t="s">
        <v>121</v>
      </c>
      <c r="F11" s="25" t="str">
        <f>'Risk 20'!C3</f>
        <v>Distantsõppe valmidus</v>
      </c>
      <c r="G11" s="6" t="str">
        <f>'Risk 20'!H3</f>
        <v>Erakorralise olukorra tekkides ei suuda ülikool pikaajaliselt pakkuda täielikku distantsõpet.</v>
      </c>
      <c r="H11" s="22" t="str">
        <f>'Risk 20'!D3</f>
        <v>Õppeprorektor</v>
      </c>
      <c r="I11" s="22" t="s">
        <v>130</v>
      </c>
      <c r="J11" s="21">
        <f>'Risk 20'!K3</f>
        <v>3</v>
      </c>
      <c r="K11" s="109" t="s">
        <v>131</v>
      </c>
    </row>
    <row r="12" spans="1:11" ht="58.5" customHeight="1" x14ac:dyDescent="0.25">
      <c r="A12" s="7">
        <v>10</v>
      </c>
      <c r="B12" s="115" t="str">
        <f>'Risk 21'!B3</f>
        <v>II (valdkondlik risk)</v>
      </c>
      <c r="C12" s="122" t="s">
        <v>132</v>
      </c>
      <c r="D12" s="117" t="s">
        <v>133</v>
      </c>
      <c r="E12" s="35" t="s">
        <v>99</v>
      </c>
      <c r="F12" s="118" t="str">
        <f>'Risk 21'!C3</f>
        <v>Krediidirisk</v>
      </c>
      <c r="G12" s="35" t="str">
        <f>'Risk 21'!H3</f>
        <v>Krediidirisk tudengitelt ja klientidelt saadavate tulude laekumise osas</v>
      </c>
      <c r="H12" s="119" t="str">
        <f>'Risk 21'!D3</f>
        <v>Finantsjuht</v>
      </c>
      <c r="I12" s="119" t="s">
        <v>100</v>
      </c>
      <c r="J12" s="121">
        <f>'Risk 21'!K3</f>
        <v>5</v>
      </c>
      <c r="K12" s="119" t="s">
        <v>134</v>
      </c>
    </row>
    <row r="13" spans="1:11" ht="58.5" customHeight="1" x14ac:dyDescent="0.25">
      <c r="A13" s="114">
        <v>11</v>
      </c>
      <c r="B13" s="28" t="str">
        <f>'Risk 23'!B3</f>
        <v>II (valdkondlik risk)</v>
      </c>
      <c r="C13" s="57" t="s">
        <v>135</v>
      </c>
      <c r="D13" s="17" t="s">
        <v>133</v>
      </c>
      <c r="E13" s="56" t="s">
        <v>99</v>
      </c>
      <c r="F13" s="25" t="str">
        <f>'Risk 23'!C3</f>
        <v>Hankerisk</v>
      </c>
      <c r="G13" s="56" t="str">
        <f>'Risk 23'!H3</f>
        <v>Väikehangete summaarne risk, mis maandamata kujul võib tekitada ülikoolile täiendavaid kahjunõudeid, rikkumisi või ettekirjutusi.</v>
      </c>
      <c r="H13" s="15" t="str">
        <f>'Risk 23'!D3</f>
        <v>Finantsjuht</v>
      </c>
      <c r="I13" s="15" t="s">
        <v>100</v>
      </c>
      <c r="J13" s="21">
        <f>'Risk 23'!K3</f>
        <v>3</v>
      </c>
      <c r="K13" s="109" t="s">
        <v>136</v>
      </c>
    </row>
    <row r="14" spans="1:11" ht="57" customHeight="1" x14ac:dyDescent="0.25">
      <c r="A14" s="7">
        <v>12</v>
      </c>
      <c r="B14" s="28" t="str">
        <f>'Risk 24'!B3</f>
        <v>II (valdkondlik risk)</v>
      </c>
      <c r="C14" s="57" t="s">
        <v>137</v>
      </c>
      <c r="D14" s="17" t="s">
        <v>133</v>
      </c>
      <c r="E14" s="56" t="s">
        <v>99</v>
      </c>
      <c r="F14" s="25" t="str">
        <f>'Risk 24'!C3</f>
        <v>Hankerisk</v>
      </c>
      <c r="G14" s="56" t="str">
        <f>'Risk 24'!H3</f>
        <v>Sihtfinantseeringu tagasinõuete riskid seoses hangete abikõlbmatusega. Hangetega seotud tagasinõuded tekivad üldiselt siis, kui loetakse, et sihtfinantseeringu aluseks olnud ostude hanked ei olnud korrektselt teostatud – seda ka tagasiulatuvalt uute nõuete rakendamisel.</v>
      </c>
      <c r="H14" s="15" t="str">
        <f>'Risk 24'!D3</f>
        <v>Finantsjuht</v>
      </c>
      <c r="I14" s="15" t="s">
        <v>100</v>
      </c>
      <c r="J14" s="21">
        <f>'Risk 24'!K3</f>
        <v>10</v>
      </c>
      <c r="K14" s="109" t="s">
        <v>136</v>
      </c>
    </row>
    <row r="15" spans="1:11" ht="68.25" customHeight="1" x14ac:dyDescent="0.25">
      <c r="A15" s="114">
        <v>13</v>
      </c>
      <c r="B15" s="28" t="str">
        <f>'Risk 25'!B3</f>
        <v>I (strateegiline, üle-ülikooliline)</v>
      </c>
      <c r="C15" s="57" t="s">
        <v>138</v>
      </c>
      <c r="D15" s="17" t="s">
        <v>139</v>
      </c>
      <c r="E15" s="56" t="s">
        <v>121</v>
      </c>
      <c r="F15" s="25" t="str">
        <f>'Risk 25'!C3</f>
        <v>Ülikooli kampuste konkurentsivõime</v>
      </c>
      <c r="G15" s="56" t="str">
        <f>'Risk 25'!H3</f>
        <v xml:space="preserve">Ülikooli kinnisvara pidev alarahastamine ei võimalda ülikooli linnakute ja muu kinnisvara jätkusuutlikku arengut. </v>
      </c>
      <c r="H15" s="15" t="str">
        <f>'Risk 25'!D3</f>
        <v>Kantsler</v>
      </c>
      <c r="I15" s="15" t="s">
        <v>140</v>
      </c>
      <c r="J15" s="21">
        <f>'Risk 25'!K3</f>
        <v>9</v>
      </c>
      <c r="K15" s="24" t="s">
        <v>141</v>
      </c>
    </row>
    <row r="16" spans="1:11" ht="68.25" customHeight="1" x14ac:dyDescent="0.25">
      <c r="A16" s="7">
        <v>14</v>
      </c>
      <c r="B16" s="28" t="str">
        <f>'Risk 28'!B3</f>
        <v>II (valdkondlik risk)</v>
      </c>
      <c r="C16" s="57" t="s">
        <v>142</v>
      </c>
      <c r="D16" s="17" t="s">
        <v>143</v>
      </c>
      <c r="E16" s="56" t="s">
        <v>144</v>
      </c>
      <c r="F16" s="25" t="str">
        <f>'Risk 28'!C3</f>
        <v>Sisekliima ja vaimne tervis</v>
      </c>
      <c r="G16" s="56" t="str">
        <f>'Risk 28'!H3</f>
        <v>Ebavõrdne kohtlemine liikmeskonna hulgas võib kaasa tuua sisekliima halvenemise, üksikisikute vaimse tervise häired ja ülikoolile suure mainekahju.</v>
      </c>
      <c r="H16" s="15" t="str">
        <f>'Risk 28'!D3</f>
        <v>Personalijuht</v>
      </c>
      <c r="I16" s="15" t="s">
        <v>115</v>
      </c>
      <c r="J16" s="21">
        <f>'Risk 28'!K3</f>
        <v>6</v>
      </c>
      <c r="K16" s="109" t="s">
        <v>145</v>
      </c>
    </row>
    <row r="17" spans="1:11" ht="65.099999999999994" customHeight="1" x14ac:dyDescent="0.25">
      <c r="A17" s="114">
        <v>15</v>
      </c>
      <c r="B17" s="28" t="str">
        <f>'Risk 30'!B3</f>
        <v>II (valdkondlik risk)</v>
      </c>
      <c r="C17" s="57" t="s">
        <v>146</v>
      </c>
      <c r="D17" s="17" t="s">
        <v>147</v>
      </c>
      <c r="E17" s="56" t="s">
        <v>148</v>
      </c>
      <c r="F17" s="25" t="str">
        <f>'Risk 30'!C3</f>
        <v>Huvide konflikt</v>
      </c>
      <c r="G17" s="56" t="str">
        <f>'Risk 30'!H3</f>
        <v>Huvide konfliktid lepingutes võivad tuua kaasa mainekahju või tekitada ülikoolile täiendavaid kahjunõudeid, ettekirjutusi.</v>
      </c>
      <c r="H17" s="15" t="str">
        <f>'Risk 30'!D3</f>
        <v>Peajurist</v>
      </c>
      <c r="I17" s="15" t="s">
        <v>149</v>
      </c>
      <c r="J17" s="21">
        <f>'Risk 30'!K3</f>
        <v>6</v>
      </c>
      <c r="K17" s="24" t="s">
        <v>150</v>
      </c>
    </row>
  </sheetData>
  <autoFilter ref="A2:J17" xr:uid="{00000000-0001-0000-0000-000000000000}">
    <sortState xmlns:xlrd2="http://schemas.microsoft.com/office/spreadsheetml/2017/richdata2" ref="A3:J17">
      <sortCondition ref="A2:A17"/>
    </sortState>
  </autoFilter>
  <mergeCells count="1">
    <mergeCell ref="A1:K1"/>
  </mergeCells>
  <phoneticPr fontId="18" type="noConversion"/>
  <hyperlinks>
    <hyperlink ref="C4" location="'Risk 6'!A1" display="Risk 6 / Risk 2" xr:uid="{425F11E3-523B-4167-9796-19486742B09C}"/>
    <hyperlink ref="C6" location="'Risk 12'!A1" display="Risk 12 / Risk 8" xr:uid="{981091F3-0962-4B8C-B3E5-9D3B443D1701}"/>
    <hyperlink ref="C7" location="'Risk 13'!A1" display="Risk 13/ Risk 9" xr:uid="{CCBCF994-4CB2-4C40-8516-FBAFAA0DD2F3}"/>
    <hyperlink ref="C8" location="'Risk 14'!A1" display="Risk 14 / Risk 10" xr:uid="{22B501B7-3993-4277-BAF5-A3E2E391AA9B}"/>
    <hyperlink ref="C9" location="'Risk 15'!A1" display="Risk 15 / Risk 13" xr:uid="{AACC7A6D-4DFE-4306-A6A6-1F5F31D560DB}"/>
    <hyperlink ref="C11" location="'Risk 20'!A1" display="Risk 20 / Risk 17" xr:uid="{2492325B-DCBB-4A8A-BCD2-7966B3B33A6C}"/>
    <hyperlink ref="C13" location="'Risk 23'!A1" display="Risk 23/ Risk 22" xr:uid="{DDCD6DBD-0C7A-4E72-9B20-5A165FD72C2A}"/>
    <hyperlink ref="C14" location="'Risk 24'!A1" display="Risk 24 / Risk 23" xr:uid="{DB315EE5-8147-453E-A577-E769343D6AC4}"/>
    <hyperlink ref="C10" location="'Risk 18'!A1" display="Risk 18 / Risk 26" xr:uid="{4EA33516-1BFB-4553-A4D6-DA0603D71889}"/>
    <hyperlink ref="C16" location="'Risk 28'!A1" display="Risk 28" xr:uid="{20EF6AF1-92B7-4D38-95F6-1D61DAA11038}"/>
    <hyperlink ref="C17" location="'Risk 30'!A1" display="Risk 30" xr:uid="{28A6A431-35E5-4797-B6EB-C2C2A0D62D11}"/>
    <hyperlink ref="C15" location="'Risk 25'!A1" display="Risk 25" xr:uid="{0835002B-A3C8-4F0B-A608-E539EB0B5D0A}"/>
    <hyperlink ref="C3" location="'Risk 2'!A1" display="Risk 2" xr:uid="{8003379E-579E-4DAD-A49B-C9C56AC57B2B}"/>
    <hyperlink ref="C12" location="'Risk 21'!A1" display="Risk 21" xr:uid="{71204E13-8F86-4162-91EE-5AB4CDEEE41E}"/>
    <hyperlink ref="C5" location="'Risk 7'!A1" display="Risk 7" xr:uid="{61B54ACB-72AE-47B7-A721-5F88835FE144}"/>
  </hyperlink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E8CDC17-8CFD-4725-A0F3-824EB6BEE35D}">
          <x14:formula1>
            <xm:f>lisa!$A$2:$A$8</xm:f>
          </x14:formula1>
          <xm:sqref>E3:E17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D6CB25-70B3-4E9C-9E39-277C199A0CF0}">
  <dimension ref="A1:R7"/>
  <sheetViews>
    <sheetView showGridLines="0" topLeftCell="I1" zoomScale="80" zoomScaleNormal="80" workbookViewId="0">
      <selection activeCell="O7" sqref="O7"/>
    </sheetView>
  </sheetViews>
  <sheetFormatPr defaultRowHeight="15" x14ac:dyDescent="0.25"/>
  <cols>
    <col min="2" max="3" width="15.5703125" customWidth="1"/>
    <col min="4" max="4" width="16.42578125" bestFit="1" customWidth="1"/>
    <col min="5" max="5" width="24.5703125" customWidth="1"/>
    <col min="6" max="6" width="21.140625" customWidth="1"/>
    <col min="7" max="7" width="21.85546875" customWidth="1"/>
    <col min="8" max="8" width="30.42578125" customWidth="1"/>
    <col min="9" max="9" width="11.85546875" customWidth="1"/>
    <col min="10" max="10" width="11.42578125" customWidth="1"/>
    <col min="11" max="11" width="11.140625" customWidth="1"/>
    <col min="12" max="12" width="58.28515625" customWidth="1"/>
    <col min="13" max="13" width="38.28515625" customWidth="1"/>
    <col min="14" max="14" width="28" customWidth="1"/>
    <col min="15" max="15" width="36.42578125" customWidth="1"/>
    <col min="16" max="16" width="28.5703125" customWidth="1"/>
    <col min="17" max="17" width="43.7109375" customWidth="1"/>
    <col min="18" max="18" width="34.5703125" customWidth="1"/>
  </cols>
  <sheetData>
    <row r="1" spans="1:18" ht="15.75" x14ac:dyDescent="0.25">
      <c r="A1" s="157" t="s">
        <v>151</v>
      </c>
      <c r="B1" s="157" t="s">
        <v>152</v>
      </c>
      <c r="C1" s="159" t="s">
        <v>153</v>
      </c>
      <c r="D1" s="159" t="s">
        <v>154</v>
      </c>
      <c r="E1" s="160" t="s">
        <v>155</v>
      </c>
      <c r="F1" s="161"/>
      <c r="G1" s="162"/>
      <c r="H1" s="165" t="s">
        <v>156</v>
      </c>
      <c r="I1" s="162" t="s">
        <v>157</v>
      </c>
      <c r="J1" s="165"/>
      <c r="K1" s="165"/>
      <c r="L1" s="157" t="s">
        <v>158</v>
      </c>
      <c r="M1" s="175" t="s">
        <v>159</v>
      </c>
      <c r="N1" s="173" t="s">
        <v>160</v>
      </c>
      <c r="O1" s="173" t="s">
        <v>161</v>
      </c>
      <c r="P1" s="173" t="s">
        <v>162</v>
      </c>
      <c r="Q1" s="173" t="s">
        <v>163</v>
      </c>
      <c r="R1" s="168" t="s">
        <v>164</v>
      </c>
    </row>
    <row r="2" spans="1:18" ht="31.5" x14ac:dyDescent="0.25">
      <c r="A2" s="158"/>
      <c r="B2" s="158"/>
      <c r="C2" s="158"/>
      <c r="D2" s="158"/>
      <c r="E2" s="45" t="s">
        <v>165</v>
      </c>
      <c r="F2" s="45" t="s">
        <v>166</v>
      </c>
      <c r="G2" s="44" t="s">
        <v>167</v>
      </c>
      <c r="H2" s="165"/>
      <c r="I2" s="47" t="s">
        <v>28</v>
      </c>
      <c r="J2" s="48" t="s">
        <v>168</v>
      </c>
      <c r="K2" s="111" t="s">
        <v>169</v>
      </c>
      <c r="L2" s="158"/>
      <c r="M2" s="175"/>
      <c r="N2" s="176"/>
      <c r="O2" s="174"/>
      <c r="P2" s="174"/>
      <c r="Q2" s="174"/>
      <c r="R2" s="169"/>
    </row>
    <row r="3" spans="1:18" ht="94.5" x14ac:dyDescent="0.25">
      <c r="A3" s="163" t="s">
        <v>97</v>
      </c>
      <c r="B3" s="163" t="s">
        <v>170</v>
      </c>
      <c r="C3" s="163" t="s">
        <v>171</v>
      </c>
      <c r="D3" s="163" t="s">
        <v>172</v>
      </c>
      <c r="E3" s="163" t="s">
        <v>173</v>
      </c>
      <c r="F3" s="163" t="s">
        <v>174</v>
      </c>
      <c r="G3" s="163" t="s">
        <v>175</v>
      </c>
      <c r="H3" s="163" t="s">
        <v>176</v>
      </c>
      <c r="I3" s="164">
        <v>2</v>
      </c>
      <c r="J3" s="164">
        <v>2</v>
      </c>
      <c r="K3" s="166">
        <f t="shared" ref="K3" si="0">I3*J3</f>
        <v>4</v>
      </c>
      <c r="L3" s="32" t="s">
        <v>177</v>
      </c>
      <c r="M3" s="39" t="s">
        <v>178</v>
      </c>
      <c r="N3" s="98" t="s">
        <v>179</v>
      </c>
      <c r="O3" s="150" t="s">
        <v>180</v>
      </c>
      <c r="P3" s="167" t="s">
        <v>181</v>
      </c>
      <c r="Q3" s="6" t="s">
        <v>182</v>
      </c>
      <c r="R3" s="170" t="s">
        <v>183</v>
      </c>
    </row>
    <row r="4" spans="1:18" ht="31.5" x14ac:dyDescent="0.25">
      <c r="A4" s="163"/>
      <c r="B4" s="163"/>
      <c r="C4" s="163"/>
      <c r="D4" s="163"/>
      <c r="E4" s="163"/>
      <c r="F4" s="163"/>
      <c r="G4" s="163"/>
      <c r="H4" s="163"/>
      <c r="I4" s="164"/>
      <c r="J4" s="164"/>
      <c r="K4" s="166"/>
      <c r="L4" s="32" t="s">
        <v>184</v>
      </c>
      <c r="M4" s="39" t="s">
        <v>178</v>
      </c>
      <c r="N4" s="98" t="s">
        <v>179</v>
      </c>
      <c r="O4" s="150" t="s">
        <v>180</v>
      </c>
      <c r="P4" s="167"/>
      <c r="Q4" s="133" t="s">
        <v>185</v>
      </c>
      <c r="R4" s="171"/>
    </row>
    <row r="5" spans="1:18" ht="31.5" x14ac:dyDescent="0.25">
      <c r="A5" s="163"/>
      <c r="B5" s="163"/>
      <c r="C5" s="163"/>
      <c r="D5" s="163"/>
      <c r="E5" s="163"/>
      <c r="F5" s="163"/>
      <c r="G5" s="163"/>
      <c r="H5" s="163"/>
      <c r="I5" s="164"/>
      <c r="J5" s="164"/>
      <c r="K5" s="166"/>
      <c r="L5" s="32" t="s">
        <v>186</v>
      </c>
      <c r="M5" s="39" t="s">
        <v>187</v>
      </c>
      <c r="N5" s="98" t="s">
        <v>179</v>
      </c>
      <c r="O5" s="150" t="s">
        <v>180</v>
      </c>
      <c r="P5" s="167"/>
      <c r="Q5" s="133" t="s">
        <v>188</v>
      </c>
      <c r="R5" s="171"/>
    </row>
    <row r="6" spans="1:18" ht="31.5" x14ac:dyDescent="0.25">
      <c r="A6" s="163"/>
      <c r="B6" s="163"/>
      <c r="C6" s="163"/>
      <c r="D6" s="163"/>
      <c r="E6" s="163"/>
      <c r="F6" s="163"/>
      <c r="G6" s="163"/>
      <c r="H6" s="163"/>
      <c r="I6" s="164"/>
      <c r="J6" s="164"/>
      <c r="K6" s="166"/>
      <c r="L6" s="32" t="s">
        <v>189</v>
      </c>
      <c r="M6" s="39" t="s">
        <v>187</v>
      </c>
      <c r="N6" s="98" t="s">
        <v>179</v>
      </c>
      <c r="O6" s="150" t="s">
        <v>180</v>
      </c>
      <c r="P6" s="167"/>
      <c r="Q6" s="26"/>
      <c r="R6" s="171"/>
    </row>
    <row r="7" spans="1:18" ht="63" x14ac:dyDescent="0.25">
      <c r="A7" s="163"/>
      <c r="B7" s="163"/>
      <c r="C7" s="163"/>
      <c r="D7" s="163"/>
      <c r="E7" s="163"/>
      <c r="F7" s="163"/>
      <c r="G7" s="163"/>
      <c r="H7" s="163"/>
      <c r="I7" s="164"/>
      <c r="J7" s="164"/>
      <c r="K7" s="166"/>
      <c r="L7" s="129" t="s">
        <v>190</v>
      </c>
      <c r="M7" s="36" t="s">
        <v>191</v>
      </c>
      <c r="N7" s="98">
        <v>45627</v>
      </c>
      <c r="O7" s="150" t="s">
        <v>180</v>
      </c>
      <c r="P7" s="167"/>
      <c r="Q7" s="26"/>
      <c r="R7" s="172"/>
    </row>
  </sheetData>
  <mergeCells count="27">
    <mergeCell ref="P3:P7"/>
    <mergeCell ref="R1:R2"/>
    <mergeCell ref="R3:R7"/>
    <mergeCell ref="Q1:Q2"/>
    <mergeCell ref="L1:L2"/>
    <mergeCell ref="M1:M2"/>
    <mergeCell ref="N1:N2"/>
    <mergeCell ref="O1:O2"/>
    <mergeCell ref="P1:P2"/>
    <mergeCell ref="A3:A7"/>
    <mergeCell ref="B3:B7"/>
    <mergeCell ref="C3:C7"/>
    <mergeCell ref="D3:D7"/>
    <mergeCell ref="E3:E7"/>
    <mergeCell ref="F3:F7"/>
    <mergeCell ref="G3:G7"/>
    <mergeCell ref="H3:H7"/>
    <mergeCell ref="I3:I7"/>
    <mergeCell ref="I1:K1"/>
    <mergeCell ref="H1:H2"/>
    <mergeCell ref="J3:J7"/>
    <mergeCell ref="K3:K7"/>
    <mergeCell ref="A1:A2"/>
    <mergeCell ref="B1:B2"/>
    <mergeCell ref="C1:C2"/>
    <mergeCell ref="D1:D2"/>
    <mergeCell ref="E1:G1"/>
  </mergeCells>
  <hyperlinks>
    <hyperlink ref="O3" r:id="rId1" xr:uid="{6FE21CD1-6F54-408A-BADE-A7AEA9E04145}"/>
    <hyperlink ref="Q4" r:id="rId2" display="Lisatud viide kehtivale finantseeskirjale (link õigusaktide lehele) " xr:uid="{F896569C-76E9-4A64-A354-8F031D850923}"/>
    <hyperlink ref="Q5" r:id="rId3" display="Lisatud viide kehtivale fondide käskkirjale (link õigusaktide lehele) " xr:uid="{204231BC-7381-438D-87B3-1DD0081D104F}"/>
    <hyperlink ref="O4:O7" r:id="rId4" display="Finantside juhtimine;" xr:uid="{25867C95-D23B-4836-B9E8-A0C3D69A9024}"/>
  </hyperlinks>
  <pageMargins left="0.7" right="0.7" top="0.75" bottom="0.75" header="0.3" footer="0.3"/>
  <pageSetup paperSize="9" orientation="portrait" horizontalDpi="4294967295" verticalDpi="4294967295" r:id="rId5"/>
  <extLst>
    <ext xmlns:x14="http://schemas.microsoft.com/office/spreadsheetml/2009/9/main" uri="{CCE6A557-97BC-4b89-ADB6-D9C93CAAB3DF}">
      <x14:dataValidations xmlns:xm="http://schemas.microsoft.com/office/excel/2006/main" count="1">
        <x14:dataValidation type="list" allowBlank="1" showInputMessage="1" showErrorMessage="1" xr:uid="{FC368F21-D0A2-44B2-803E-ABB9AA357E50}">
          <x14:formula1>
            <xm:f>lisa!$D$2:$D$89</xm:f>
          </x14:formula1>
          <xm:sqref>O3:O7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7B9EB4-8127-4945-B1E3-1F47EA5F0161}">
  <dimension ref="A1:S7"/>
  <sheetViews>
    <sheetView showGridLines="0" topLeftCell="L1" zoomScale="110" zoomScaleNormal="110" workbookViewId="0">
      <selection activeCell="O1" sqref="O1:O2"/>
    </sheetView>
  </sheetViews>
  <sheetFormatPr defaultRowHeight="15" x14ac:dyDescent="0.25"/>
  <cols>
    <col min="2" max="3" width="16.140625" customWidth="1"/>
    <col min="4" max="4" width="16.85546875" customWidth="1"/>
    <col min="5" max="5" width="22.42578125" customWidth="1"/>
    <col min="6" max="6" width="22.5703125" bestFit="1" customWidth="1"/>
    <col min="7" max="7" width="24" customWidth="1"/>
    <col min="8" max="8" width="34.5703125" customWidth="1"/>
    <col min="9" max="9" width="12.85546875" customWidth="1"/>
    <col min="10" max="10" width="12.140625" customWidth="1"/>
    <col min="11" max="11" width="13.140625" customWidth="1"/>
    <col min="12" max="12" width="51.42578125" customWidth="1"/>
    <col min="13" max="14" width="23.5703125" customWidth="1"/>
    <col min="15" max="15" width="29.28515625" customWidth="1"/>
    <col min="16" max="18" width="31.28515625" customWidth="1"/>
    <col min="19" max="19" width="35.42578125" customWidth="1"/>
  </cols>
  <sheetData>
    <row r="1" spans="1:19" ht="15.75" customHeight="1" x14ac:dyDescent="0.25">
      <c r="A1" s="165" t="s">
        <v>151</v>
      </c>
      <c r="B1" s="165" t="s">
        <v>152</v>
      </c>
      <c r="C1" s="159" t="s">
        <v>153</v>
      </c>
      <c r="D1" s="159" t="s">
        <v>154</v>
      </c>
      <c r="E1" s="160" t="s">
        <v>155</v>
      </c>
      <c r="F1" s="161"/>
      <c r="G1" s="162"/>
      <c r="H1" s="181" t="s">
        <v>156</v>
      </c>
      <c r="I1" s="180" t="s">
        <v>157</v>
      </c>
      <c r="J1" s="181"/>
      <c r="K1" s="182"/>
      <c r="L1" s="157" t="s">
        <v>158</v>
      </c>
      <c r="M1" s="175" t="s">
        <v>159</v>
      </c>
      <c r="N1" s="173" t="s">
        <v>160</v>
      </c>
      <c r="O1" s="173" t="s">
        <v>161</v>
      </c>
      <c r="P1" s="175" t="s">
        <v>162</v>
      </c>
      <c r="Q1" s="191" t="s">
        <v>192</v>
      </c>
      <c r="R1" s="186" t="s">
        <v>164</v>
      </c>
    </row>
    <row r="2" spans="1:19" ht="47.25" x14ac:dyDescent="0.25">
      <c r="A2" s="165"/>
      <c r="B2" s="165"/>
      <c r="C2" s="158"/>
      <c r="D2" s="158"/>
      <c r="E2" s="45" t="s">
        <v>165</v>
      </c>
      <c r="F2" s="45" t="s">
        <v>166</v>
      </c>
      <c r="G2" s="44" t="s">
        <v>167</v>
      </c>
      <c r="H2" s="192"/>
      <c r="I2" s="48" t="s">
        <v>28</v>
      </c>
      <c r="J2" s="48" t="s">
        <v>168</v>
      </c>
      <c r="K2" s="48" t="s">
        <v>169</v>
      </c>
      <c r="L2" s="158"/>
      <c r="M2" s="175"/>
      <c r="N2" s="176"/>
      <c r="O2" s="174"/>
      <c r="P2" s="175"/>
      <c r="Q2" s="191"/>
      <c r="R2" s="187"/>
    </row>
    <row r="3" spans="1:19" ht="63" customHeight="1" x14ac:dyDescent="0.25">
      <c r="A3" s="163" t="s">
        <v>193</v>
      </c>
      <c r="B3" s="163" t="s">
        <v>170</v>
      </c>
      <c r="C3" s="183" t="s">
        <v>194</v>
      </c>
      <c r="D3" s="183" t="s">
        <v>195</v>
      </c>
      <c r="E3" s="163" t="s">
        <v>196</v>
      </c>
      <c r="F3" s="163" t="s">
        <v>197</v>
      </c>
      <c r="G3" s="163" t="s">
        <v>198</v>
      </c>
      <c r="H3" s="163" t="s">
        <v>199</v>
      </c>
      <c r="I3" s="164">
        <v>2</v>
      </c>
      <c r="J3" s="164">
        <v>2</v>
      </c>
      <c r="K3" s="166">
        <f t="shared" ref="K3" si="0">I3*J3</f>
        <v>4</v>
      </c>
      <c r="L3" s="32" t="s">
        <v>200</v>
      </c>
      <c r="M3" s="51" t="s">
        <v>201</v>
      </c>
      <c r="N3" s="98" t="s">
        <v>202</v>
      </c>
      <c r="O3" s="150" t="s">
        <v>203</v>
      </c>
      <c r="P3" s="177" t="s">
        <v>181</v>
      </c>
      <c r="Q3" s="26"/>
      <c r="R3" s="188" t="s">
        <v>204</v>
      </c>
    </row>
    <row r="4" spans="1:19" ht="83.25" customHeight="1" x14ac:dyDescent="0.25">
      <c r="A4" s="163"/>
      <c r="B4" s="163"/>
      <c r="C4" s="184"/>
      <c r="D4" s="184"/>
      <c r="E4" s="163"/>
      <c r="F4" s="163"/>
      <c r="G4" s="163"/>
      <c r="H4" s="163"/>
      <c r="I4" s="164"/>
      <c r="J4" s="164"/>
      <c r="K4" s="166"/>
      <c r="L4" s="130" t="s">
        <v>205</v>
      </c>
      <c r="M4" s="51" t="s">
        <v>201</v>
      </c>
      <c r="N4" s="99" t="s">
        <v>206</v>
      </c>
      <c r="O4" s="150" t="s">
        <v>203</v>
      </c>
      <c r="P4" s="178"/>
      <c r="Q4" s="134" t="s">
        <v>207</v>
      </c>
      <c r="R4" s="189"/>
    </row>
    <row r="5" spans="1:19" ht="81.75" customHeight="1" x14ac:dyDescent="0.25">
      <c r="A5" s="163"/>
      <c r="B5" s="163"/>
      <c r="C5" s="184"/>
      <c r="D5" s="184"/>
      <c r="E5" s="163"/>
      <c r="F5" s="163"/>
      <c r="G5" s="163"/>
      <c r="H5" s="163"/>
      <c r="I5" s="164"/>
      <c r="J5" s="164"/>
      <c r="K5" s="166"/>
      <c r="L5" s="124" t="s">
        <v>208</v>
      </c>
      <c r="M5" s="51" t="s">
        <v>201</v>
      </c>
      <c r="N5" s="98" t="s">
        <v>209</v>
      </c>
      <c r="O5" s="150" t="s">
        <v>203</v>
      </c>
      <c r="P5" s="178"/>
      <c r="Q5" s="134" t="s">
        <v>210</v>
      </c>
      <c r="R5" s="189"/>
    </row>
    <row r="6" spans="1:19" ht="91.5" customHeight="1" x14ac:dyDescent="0.25">
      <c r="A6" s="163"/>
      <c r="B6" s="163"/>
      <c r="C6" s="185"/>
      <c r="D6" s="185"/>
      <c r="E6" s="163"/>
      <c r="F6" s="163"/>
      <c r="G6" s="163"/>
      <c r="H6" s="163"/>
      <c r="I6" s="164"/>
      <c r="J6" s="164"/>
      <c r="K6" s="166"/>
      <c r="L6" s="32" t="s">
        <v>211</v>
      </c>
      <c r="M6" s="51" t="s">
        <v>201</v>
      </c>
      <c r="N6" s="98" t="s">
        <v>212</v>
      </c>
      <c r="O6" s="150" t="s">
        <v>203</v>
      </c>
      <c r="P6" s="179"/>
      <c r="Q6" s="26"/>
      <c r="R6" s="190"/>
    </row>
    <row r="7" spans="1:19" ht="15.75" x14ac:dyDescent="0.25">
      <c r="A7" s="10"/>
      <c r="D7" s="10"/>
      <c r="E7" s="10"/>
      <c r="F7" s="10"/>
      <c r="G7" s="10"/>
      <c r="H7" s="10"/>
      <c r="I7" s="10"/>
      <c r="J7" s="10"/>
      <c r="K7" s="10"/>
      <c r="L7" s="10"/>
      <c r="M7" s="8"/>
      <c r="N7" s="8"/>
      <c r="O7" s="8"/>
      <c r="P7" s="23"/>
      <c r="Q7" s="23"/>
      <c r="R7" s="23"/>
      <c r="S7" s="10"/>
    </row>
  </sheetData>
  <mergeCells count="27">
    <mergeCell ref="R1:R2"/>
    <mergeCell ref="R3:R6"/>
    <mergeCell ref="C3:C6"/>
    <mergeCell ref="A1:A2"/>
    <mergeCell ref="Q1:Q2"/>
    <mergeCell ref="L1:L2"/>
    <mergeCell ref="N1:N2"/>
    <mergeCell ref="H3:H6"/>
    <mergeCell ref="B1:B2"/>
    <mergeCell ref="H1:H2"/>
    <mergeCell ref="B3:B6"/>
    <mergeCell ref="D1:D2"/>
    <mergeCell ref="C1:C2"/>
    <mergeCell ref="E1:G1"/>
    <mergeCell ref="A3:A6"/>
    <mergeCell ref="E3:E6"/>
    <mergeCell ref="F3:F6"/>
    <mergeCell ref="G3:G6"/>
    <mergeCell ref="D3:D6"/>
    <mergeCell ref="K3:K6"/>
    <mergeCell ref="I3:I6"/>
    <mergeCell ref="J3:J6"/>
    <mergeCell ref="P1:P2"/>
    <mergeCell ref="P3:P6"/>
    <mergeCell ref="I1:K1"/>
    <mergeCell ref="O1:O2"/>
    <mergeCell ref="M1:M2"/>
  </mergeCells>
  <hyperlinks>
    <hyperlink ref="Q4" r:id="rId1" display="RAK 4 projekt -&quot;Fookusteemade arendamine ja sidumine ülikooli juhtimisotsustega&quot;." xr:uid="{14B6C540-649D-4AC3-946E-459D2B3685ED}"/>
    <hyperlink ref="Q5" r:id="rId2" display="RAK 89 projekt - &quot;Strateegiliste arendussuundade võimestamise programm&quot; " xr:uid="{08604DF2-D3C8-4AED-82DC-0DEE257CEED3}"/>
    <hyperlink ref="O3" r:id="rId3" xr:uid="{F4CF7AAD-5BB0-4295-BDF9-E4ABC63F43F2}"/>
    <hyperlink ref="O4" r:id="rId4" xr:uid="{3E54A7F7-161A-4B32-BD82-03523739D323}"/>
    <hyperlink ref="O5" r:id="rId5" xr:uid="{250ED938-E057-48A3-B515-C2B1886061A4}"/>
    <hyperlink ref="O6" r:id="rId6" xr:uid="{B6FC63ED-4250-4B51-8E1D-90CB64273A47}"/>
  </hyperlinks>
  <pageMargins left="0.7" right="0.7" top="0.75" bottom="0.75" header="0.3" footer="0.3"/>
  <pageSetup paperSize="9" orientation="portrait" horizontalDpi="4294967295" verticalDpi="4294967295" r:id="rId7"/>
  <extLst>
    <ext xmlns:x14="http://schemas.microsoft.com/office/spreadsheetml/2009/9/main" uri="{CCE6A557-97BC-4b89-ADB6-D9C93CAAB3DF}">
      <x14:dataValidations xmlns:xm="http://schemas.microsoft.com/office/excel/2006/main" count="1">
        <x14:dataValidation type="list" allowBlank="1" showInputMessage="1" showErrorMessage="1" xr:uid="{1B65081A-B0EE-40D0-A8C5-9963EAD6AF69}">
          <x14:formula1>
            <xm:f>lisa!$D$2:$D$89</xm:f>
          </x14:formula1>
          <xm:sqref>O3:O6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8C0DF-7E2F-442A-A3F3-899CB647C616}">
  <dimension ref="A1:R15"/>
  <sheetViews>
    <sheetView showGridLines="0" topLeftCell="K11" zoomScale="110" zoomScaleNormal="110" workbookViewId="0">
      <selection activeCell="O15" sqref="O15"/>
    </sheetView>
  </sheetViews>
  <sheetFormatPr defaultRowHeight="15" x14ac:dyDescent="0.25"/>
  <cols>
    <col min="2" max="3" width="16.140625" customWidth="1"/>
    <col min="4" max="4" width="16.85546875" customWidth="1"/>
    <col min="5" max="5" width="22.42578125" customWidth="1"/>
    <col min="6" max="6" width="22.5703125" bestFit="1" customWidth="1"/>
    <col min="7" max="7" width="24" customWidth="1"/>
    <col min="8" max="8" width="34.5703125" customWidth="1"/>
    <col min="9" max="9" width="12.85546875" customWidth="1"/>
    <col min="10" max="10" width="12.140625" customWidth="1"/>
    <col min="11" max="11" width="13.140625" customWidth="1"/>
    <col min="12" max="12" width="51.42578125" customWidth="1"/>
    <col min="13" max="13" width="31.5703125" customWidth="1"/>
    <col min="14" max="14" width="23.5703125" customWidth="1"/>
    <col min="15" max="15" width="29.28515625" customWidth="1"/>
    <col min="16" max="16" width="31.28515625" customWidth="1"/>
    <col min="17" max="17" width="38.7109375" customWidth="1"/>
    <col min="18" max="18" width="31.28515625" customWidth="1"/>
    <col min="19" max="19" width="35.42578125" customWidth="1"/>
  </cols>
  <sheetData>
    <row r="1" spans="1:18" ht="15.75" customHeight="1" x14ac:dyDescent="0.25">
      <c r="A1" s="165" t="s">
        <v>151</v>
      </c>
      <c r="B1" s="165" t="s">
        <v>152</v>
      </c>
      <c r="C1" s="159" t="s">
        <v>153</v>
      </c>
      <c r="D1" s="159" t="s">
        <v>154</v>
      </c>
      <c r="E1" s="160" t="s">
        <v>155</v>
      </c>
      <c r="F1" s="161"/>
      <c r="G1" s="162"/>
      <c r="H1" s="181" t="s">
        <v>156</v>
      </c>
      <c r="I1" s="180" t="s">
        <v>157</v>
      </c>
      <c r="J1" s="181"/>
      <c r="K1" s="182"/>
      <c r="L1" s="157" t="s">
        <v>158</v>
      </c>
      <c r="M1" s="175" t="s">
        <v>159</v>
      </c>
      <c r="N1" s="173" t="s">
        <v>160</v>
      </c>
      <c r="O1" s="173" t="s">
        <v>161</v>
      </c>
      <c r="P1" s="175" t="s">
        <v>162</v>
      </c>
      <c r="Q1" s="191" t="s">
        <v>192</v>
      </c>
      <c r="R1" s="186" t="s">
        <v>164</v>
      </c>
    </row>
    <row r="2" spans="1:18" ht="47.25" x14ac:dyDescent="0.25">
      <c r="A2" s="165"/>
      <c r="B2" s="165"/>
      <c r="C2" s="158"/>
      <c r="D2" s="158"/>
      <c r="E2" s="45" t="s">
        <v>165</v>
      </c>
      <c r="F2" s="45" t="s">
        <v>166</v>
      </c>
      <c r="G2" s="44" t="s">
        <v>167</v>
      </c>
      <c r="H2" s="192"/>
      <c r="I2" s="48" t="s">
        <v>28</v>
      </c>
      <c r="J2" s="48" t="s">
        <v>168</v>
      </c>
      <c r="K2" s="48" t="s">
        <v>169</v>
      </c>
      <c r="L2" s="158"/>
      <c r="M2" s="175"/>
      <c r="N2" s="176"/>
      <c r="O2" s="174"/>
      <c r="P2" s="175"/>
      <c r="Q2" s="191"/>
      <c r="R2" s="187"/>
    </row>
    <row r="3" spans="1:18" ht="47.25" x14ac:dyDescent="0.25">
      <c r="A3" s="193" t="s">
        <v>107</v>
      </c>
      <c r="B3" s="193" t="s">
        <v>170</v>
      </c>
      <c r="C3" s="193" t="s">
        <v>213</v>
      </c>
      <c r="D3" s="193" t="s">
        <v>195</v>
      </c>
      <c r="E3" s="193" t="s">
        <v>214</v>
      </c>
      <c r="F3" s="193" t="s">
        <v>215</v>
      </c>
      <c r="G3" s="193" t="s">
        <v>216</v>
      </c>
      <c r="H3" s="195" t="s">
        <v>217</v>
      </c>
      <c r="I3" s="196">
        <v>2</v>
      </c>
      <c r="J3" s="196">
        <v>2</v>
      </c>
      <c r="K3" s="197">
        <f t="shared" ref="K3" si="0">I3*J3</f>
        <v>4</v>
      </c>
      <c r="L3" s="32" t="s">
        <v>218</v>
      </c>
      <c r="M3" s="123" t="s">
        <v>219</v>
      </c>
      <c r="N3" s="98" t="s">
        <v>202</v>
      </c>
      <c r="O3" s="150" t="s">
        <v>180</v>
      </c>
      <c r="P3" s="194" t="s">
        <v>220</v>
      </c>
      <c r="Q3" s="193" t="s">
        <v>221</v>
      </c>
      <c r="R3" s="198" t="s">
        <v>222</v>
      </c>
    </row>
    <row r="4" spans="1:18" ht="63" x14ac:dyDescent="0.25">
      <c r="A4" s="193"/>
      <c r="B4" s="193"/>
      <c r="C4" s="193"/>
      <c r="D4" s="193"/>
      <c r="E4" s="193"/>
      <c r="F4" s="193"/>
      <c r="G4" s="193"/>
      <c r="H4" s="193"/>
      <c r="I4" s="196"/>
      <c r="J4" s="196"/>
      <c r="K4" s="197"/>
      <c r="L4" s="32" t="s">
        <v>223</v>
      </c>
      <c r="M4" s="123" t="s">
        <v>219</v>
      </c>
      <c r="N4" s="98" t="s">
        <v>202</v>
      </c>
      <c r="O4" s="150" t="s">
        <v>203</v>
      </c>
      <c r="P4" s="194"/>
      <c r="Q4" s="193"/>
      <c r="R4" s="198"/>
    </row>
    <row r="5" spans="1:18" ht="47.25" x14ac:dyDescent="0.25">
      <c r="A5" s="193"/>
      <c r="B5" s="193"/>
      <c r="C5" s="193"/>
      <c r="D5" s="193"/>
      <c r="E5" s="193"/>
      <c r="F5" s="193"/>
      <c r="G5" s="193"/>
      <c r="H5" s="193"/>
      <c r="I5" s="196"/>
      <c r="J5" s="196"/>
      <c r="K5" s="197"/>
      <c r="L5" s="32" t="s">
        <v>224</v>
      </c>
      <c r="M5" s="123" t="s">
        <v>225</v>
      </c>
      <c r="N5" s="125" t="s">
        <v>226</v>
      </c>
      <c r="O5" s="150" t="s">
        <v>180</v>
      </c>
      <c r="P5" s="194"/>
      <c r="Q5" s="193"/>
      <c r="R5" s="198"/>
    </row>
    <row r="6" spans="1:18" ht="63" x14ac:dyDescent="0.25">
      <c r="A6" s="193"/>
      <c r="B6" s="193"/>
      <c r="C6" s="193"/>
      <c r="D6" s="193"/>
      <c r="E6" s="193"/>
      <c r="F6" s="193"/>
      <c r="G6" s="193"/>
      <c r="H6" s="193"/>
      <c r="I6" s="196"/>
      <c r="J6" s="196"/>
      <c r="K6" s="197"/>
      <c r="L6" s="32" t="s">
        <v>227</v>
      </c>
      <c r="M6" s="123" t="s">
        <v>228</v>
      </c>
      <c r="N6" s="126" t="s">
        <v>229</v>
      </c>
      <c r="O6" s="150" t="s">
        <v>203</v>
      </c>
      <c r="P6" s="194"/>
      <c r="Q6" s="193"/>
      <c r="R6" s="198"/>
    </row>
    <row r="7" spans="1:18" ht="63" x14ac:dyDescent="0.25">
      <c r="A7" s="193"/>
      <c r="B7" s="193"/>
      <c r="C7" s="193"/>
      <c r="D7" s="193"/>
      <c r="E7" s="193"/>
      <c r="F7" s="193"/>
      <c r="G7" s="193"/>
      <c r="H7" s="193"/>
      <c r="I7" s="196"/>
      <c r="J7" s="196"/>
      <c r="K7" s="197"/>
      <c r="L7" s="32" t="s">
        <v>230</v>
      </c>
      <c r="M7" s="123" t="s">
        <v>225</v>
      </c>
      <c r="N7" s="125" t="s">
        <v>231</v>
      </c>
      <c r="O7" s="150" t="s">
        <v>203</v>
      </c>
      <c r="P7" s="194"/>
      <c r="Q7" s="193"/>
      <c r="R7" s="198"/>
    </row>
    <row r="8" spans="1:18" ht="78.75" x14ac:dyDescent="0.25">
      <c r="A8" s="193"/>
      <c r="B8" s="193"/>
      <c r="C8" s="193"/>
      <c r="D8" s="193"/>
      <c r="E8" s="193"/>
      <c r="F8" s="193"/>
      <c r="G8" s="193"/>
      <c r="H8" s="193"/>
      <c r="I8" s="196"/>
      <c r="J8" s="196"/>
      <c r="K8" s="197"/>
      <c r="L8" s="193" t="s">
        <v>232</v>
      </c>
      <c r="M8" s="193" t="s">
        <v>233</v>
      </c>
      <c r="N8" s="199" t="s">
        <v>234</v>
      </c>
      <c r="O8" s="200" t="s">
        <v>235</v>
      </c>
      <c r="P8" s="194"/>
      <c r="Q8" s="134" t="s">
        <v>236</v>
      </c>
      <c r="R8" s="198"/>
    </row>
    <row r="9" spans="1:18" ht="85.5" customHeight="1" x14ac:dyDescent="0.25">
      <c r="A9" s="193"/>
      <c r="B9" s="193"/>
      <c r="C9" s="193"/>
      <c r="D9" s="193"/>
      <c r="E9" s="193"/>
      <c r="F9" s="193"/>
      <c r="G9" s="193"/>
      <c r="H9" s="193"/>
      <c r="I9" s="196"/>
      <c r="J9" s="196"/>
      <c r="K9" s="197"/>
      <c r="L9" s="193"/>
      <c r="M9" s="193"/>
      <c r="N9" s="199"/>
      <c r="O9" s="201"/>
      <c r="P9" s="194"/>
      <c r="Q9" s="134" t="s">
        <v>237</v>
      </c>
      <c r="R9" s="198"/>
    </row>
    <row r="10" spans="1:18" ht="78.75" x14ac:dyDescent="0.25">
      <c r="A10" s="193"/>
      <c r="B10" s="193"/>
      <c r="C10" s="193"/>
      <c r="D10" s="193"/>
      <c r="E10" s="193"/>
      <c r="F10" s="193"/>
      <c r="G10" s="193"/>
      <c r="H10" s="193"/>
      <c r="I10" s="196"/>
      <c r="J10" s="196"/>
      <c r="K10" s="197"/>
      <c r="L10" s="32" t="s">
        <v>238</v>
      </c>
      <c r="M10" s="32" t="s">
        <v>233</v>
      </c>
      <c r="N10" s="127" t="s">
        <v>234</v>
      </c>
      <c r="O10" s="150" t="s">
        <v>203</v>
      </c>
      <c r="P10" s="194"/>
      <c r="Q10" s="134" t="s">
        <v>239</v>
      </c>
      <c r="R10" s="198"/>
    </row>
    <row r="11" spans="1:18" ht="31.5" x14ac:dyDescent="0.25">
      <c r="A11" s="193"/>
      <c r="B11" s="193"/>
      <c r="C11" s="193"/>
      <c r="D11" s="193"/>
      <c r="E11" s="193"/>
      <c r="F11" s="193"/>
      <c r="G11" s="193"/>
      <c r="H11" s="193"/>
      <c r="I11" s="196"/>
      <c r="J11" s="196"/>
      <c r="K11" s="197"/>
      <c r="L11" s="202" t="s">
        <v>240</v>
      </c>
      <c r="M11" s="203" t="s">
        <v>241</v>
      </c>
      <c r="N11" s="204" t="s">
        <v>202</v>
      </c>
      <c r="O11" s="200" t="s">
        <v>203</v>
      </c>
      <c r="P11" s="194"/>
      <c r="Q11" s="49" t="s">
        <v>242</v>
      </c>
      <c r="R11" s="198"/>
    </row>
    <row r="12" spans="1:18" ht="31.5" x14ac:dyDescent="0.25">
      <c r="A12" s="193"/>
      <c r="B12" s="193"/>
      <c r="C12" s="193"/>
      <c r="D12" s="193"/>
      <c r="E12" s="193"/>
      <c r="F12" s="193"/>
      <c r="G12" s="193"/>
      <c r="H12" s="193"/>
      <c r="I12" s="196"/>
      <c r="J12" s="196"/>
      <c r="K12" s="197"/>
      <c r="L12" s="202"/>
      <c r="M12" s="203"/>
      <c r="N12" s="204"/>
      <c r="O12" s="201"/>
      <c r="P12" s="194"/>
      <c r="Q12" s="138" t="s">
        <v>243</v>
      </c>
      <c r="R12" s="198"/>
    </row>
    <row r="13" spans="1:18" ht="63" x14ac:dyDescent="0.25">
      <c r="A13" s="193"/>
      <c r="B13" s="193"/>
      <c r="C13" s="193"/>
      <c r="D13" s="193"/>
      <c r="E13" s="193"/>
      <c r="F13" s="193"/>
      <c r="G13" s="193"/>
      <c r="H13" s="193"/>
      <c r="I13" s="196"/>
      <c r="J13" s="196"/>
      <c r="K13" s="197"/>
      <c r="L13" s="113" t="s">
        <v>244</v>
      </c>
      <c r="M13" s="33" t="s">
        <v>245</v>
      </c>
      <c r="N13" s="98" t="s">
        <v>202</v>
      </c>
      <c r="O13" s="150" t="s">
        <v>203</v>
      </c>
      <c r="P13" s="194"/>
      <c r="Q13" s="148"/>
      <c r="R13" s="198"/>
    </row>
    <row r="14" spans="1:18" ht="63" x14ac:dyDescent="0.25">
      <c r="A14" s="193"/>
      <c r="B14" s="193"/>
      <c r="C14" s="193"/>
      <c r="D14" s="193"/>
      <c r="E14" s="193"/>
      <c r="F14" s="193"/>
      <c r="G14" s="193"/>
      <c r="H14" s="193"/>
      <c r="I14" s="196"/>
      <c r="J14" s="196"/>
      <c r="K14" s="197"/>
      <c r="L14" s="113" t="s">
        <v>246</v>
      </c>
      <c r="M14" s="33" t="s">
        <v>247</v>
      </c>
      <c r="N14" s="127" t="s">
        <v>248</v>
      </c>
      <c r="O14" s="152" t="s">
        <v>203</v>
      </c>
      <c r="P14" s="194"/>
      <c r="Q14" s="134" t="s">
        <v>249</v>
      </c>
      <c r="R14" s="198"/>
    </row>
    <row r="15" spans="1:18" ht="45" customHeight="1" x14ac:dyDescent="0.25">
      <c r="A15" s="193"/>
      <c r="B15" s="193"/>
      <c r="C15" s="193"/>
      <c r="D15" s="193"/>
      <c r="E15" s="193"/>
      <c r="F15" s="193"/>
      <c r="G15" s="193"/>
      <c r="H15" s="193"/>
      <c r="I15" s="196"/>
      <c r="J15" s="196"/>
      <c r="K15" s="197"/>
      <c r="L15" s="32" t="s">
        <v>250</v>
      </c>
      <c r="M15" s="33" t="s">
        <v>251</v>
      </c>
      <c r="N15" s="127" t="s">
        <v>252</v>
      </c>
      <c r="O15" s="150" t="s">
        <v>235</v>
      </c>
      <c r="P15" s="194"/>
      <c r="Q15" s="128"/>
      <c r="R15" s="198"/>
    </row>
  </sheetData>
  <mergeCells count="36">
    <mergeCell ref="R3:R15"/>
    <mergeCell ref="G3:G15"/>
    <mergeCell ref="Q3:Q7"/>
    <mergeCell ref="L8:L9"/>
    <mergeCell ref="M8:M9"/>
    <mergeCell ref="N8:N9"/>
    <mergeCell ref="O8:O9"/>
    <mergeCell ref="L11:L12"/>
    <mergeCell ref="M11:M12"/>
    <mergeCell ref="N11:N12"/>
    <mergeCell ref="O11:O12"/>
    <mergeCell ref="A3:A15"/>
    <mergeCell ref="B3:B15"/>
    <mergeCell ref="C3:C15"/>
    <mergeCell ref="D3:D15"/>
    <mergeCell ref="E3:E15"/>
    <mergeCell ref="F3:F15"/>
    <mergeCell ref="P3:P15"/>
    <mergeCell ref="H3:H15"/>
    <mergeCell ref="I3:I15"/>
    <mergeCell ref="J3:J15"/>
    <mergeCell ref="K3:K15"/>
    <mergeCell ref="Q1:Q2"/>
    <mergeCell ref="R1:R2"/>
    <mergeCell ref="I1:K1"/>
    <mergeCell ref="L1:L2"/>
    <mergeCell ref="M1:M2"/>
    <mergeCell ref="N1:N2"/>
    <mergeCell ref="O1:O2"/>
    <mergeCell ref="P1:P2"/>
    <mergeCell ref="H1:H2"/>
    <mergeCell ref="A1:A2"/>
    <mergeCell ref="B1:B2"/>
    <mergeCell ref="C1:C2"/>
    <mergeCell ref="D1:D2"/>
    <mergeCell ref="E1:G1"/>
  </mergeCells>
  <hyperlinks>
    <hyperlink ref="Q11" r:id="rId1" display="Fondide käskkiri (grandifond) (link õigusaktidele)" xr:uid="{41E34BB7-21B0-4E62-BFCC-18997AD71CF9}"/>
    <hyperlink ref="Q12" r:id="rId2" display="Noorteadlase teadusgrant (siseveebi lehekülg) " xr:uid="{36C0976D-DCA1-47CD-9796-820C3D6D62F2}"/>
    <hyperlink ref="Q14" r:id="rId3" display="RAK 89 projekt - &quot;Strateegiliste arendussuundade võimestamise programm&quot; " xr:uid="{6070E9F5-0BA1-4703-B2B8-911B0CAF8B2E}"/>
    <hyperlink ref="Q10" r:id="rId4" display="Power-bi &quot;Uurimisrühmade pass&quot; (link raportile) " xr:uid="{3422B137-0B84-4655-B860-1EC835C71492}"/>
    <hyperlink ref="Q9" r:id="rId5" display="Vaata ka Tulemusnäitajad - Teadus (Alanud TA projektide maht doktorikraadiga akadeemilise töötaja FTE kohta) - Link SMART keskkonda " xr:uid="{574F9280-B994-4F37-9B67-7C1BCA6DD18B}"/>
    <hyperlink ref="Q8" r:id="rId6" display="Power-bi &quot;T&amp;A projektide ülevaade&quot; (link raportile) " xr:uid="{4E106349-48A1-43CC-8DCB-487611AA127F}"/>
    <hyperlink ref="O3" r:id="rId7" xr:uid="{6CB6A55E-269F-481A-88BA-E7183FF973AB}"/>
    <hyperlink ref="O5" r:id="rId8" xr:uid="{257AC8E0-A682-4C0C-BD74-80BC38BA4DAA}"/>
    <hyperlink ref="O15" r:id="rId9" xr:uid="{8ECFBF1C-49BE-43F4-90BA-A73C72F89100}"/>
    <hyperlink ref="O11:O12" r:id="rId10" display="*Teadustegevuse strateegiline juhtimine (Strateegiline juhtimine alamprotsess);" xr:uid="{8C4AF836-3C09-41E5-9397-D604B4730242}"/>
    <hyperlink ref="O8:O9" r:id="rId11" display="Teadus- ja arendustegevus: teadusprojektid; " xr:uid="{93C0E227-03B1-47F5-8675-A035AE9360A2}"/>
    <hyperlink ref="O4" r:id="rId12" xr:uid="{E2D39D2A-C803-4D77-A17C-A077CDE9BEC1}"/>
    <hyperlink ref="O6" r:id="rId13" xr:uid="{FE8448DE-80C2-4FAA-B480-2DCCB6EA513D}"/>
    <hyperlink ref="O7" r:id="rId14" xr:uid="{4220AD36-D654-4CA1-9B5B-C4A5755B51E0}"/>
    <hyperlink ref="O10" r:id="rId15" xr:uid="{46139F38-5387-4A6E-9285-31A5C6B7D6B7}"/>
    <hyperlink ref="O13" r:id="rId16" xr:uid="{A95BFB67-364E-4EDB-8483-2671301B1346}"/>
    <hyperlink ref="O14" r:id="rId17" xr:uid="{4C7055B1-D3FA-498A-B3C9-6FF34D53D92D}"/>
  </hyperlinks>
  <pageMargins left="0.7" right="0.7" top="0.75" bottom="0.75" header="0.3" footer="0.3"/>
  <pageSetup paperSize="9" orientation="portrait" horizontalDpi="4294967295" verticalDpi="4294967295" r:id="rId18"/>
  <extLst>
    <ext xmlns:x14="http://schemas.microsoft.com/office/spreadsheetml/2009/9/main" uri="{CCE6A557-97BC-4b89-ADB6-D9C93CAAB3DF}">
      <x14:dataValidations xmlns:xm="http://schemas.microsoft.com/office/excel/2006/main" count="1">
        <x14:dataValidation type="list" allowBlank="1" showInputMessage="1" showErrorMessage="1" xr:uid="{C05E4C0C-D983-4A76-A869-01EF45CB336D}">
          <x14:formula1>
            <xm:f>lisa!$D$2:$D$89</xm:f>
          </x14:formula1>
          <xm:sqref>O3:O15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F00E4-361F-45D2-8FD9-66537464345E}">
  <dimension ref="A1:R10"/>
  <sheetViews>
    <sheetView showGridLines="0" topLeftCell="L6" zoomScaleNormal="100" workbookViewId="0">
      <selection activeCell="O8" sqref="O8"/>
    </sheetView>
  </sheetViews>
  <sheetFormatPr defaultRowHeight="15" x14ac:dyDescent="0.25"/>
  <cols>
    <col min="2" max="3" width="16.42578125" customWidth="1"/>
    <col min="4" max="4" width="18.28515625" customWidth="1"/>
    <col min="5" max="5" width="22.42578125" customWidth="1"/>
    <col min="6" max="6" width="22.5703125" bestFit="1" customWidth="1"/>
    <col min="7" max="7" width="24" customWidth="1"/>
    <col min="8" max="8" width="40" customWidth="1"/>
    <col min="9" max="10" width="13.42578125" customWidth="1"/>
    <col min="11" max="11" width="13.140625" customWidth="1"/>
    <col min="12" max="12" width="59.28515625" customWidth="1"/>
    <col min="13" max="13" width="28.140625" customWidth="1"/>
    <col min="14" max="14" width="29.28515625" customWidth="1"/>
    <col min="15" max="15" width="23.140625" customWidth="1"/>
    <col min="16" max="16" width="28" customWidth="1"/>
    <col min="17" max="17" width="27.5703125" customWidth="1"/>
    <col min="18" max="18" width="35.140625" customWidth="1"/>
  </cols>
  <sheetData>
    <row r="1" spans="1:18" ht="15.75" customHeight="1" x14ac:dyDescent="0.25">
      <c r="A1" s="165" t="s">
        <v>151</v>
      </c>
      <c r="B1" s="165" t="s">
        <v>152</v>
      </c>
      <c r="C1" s="159" t="s">
        <v>153</v>
      </c>
      <c r="D1" s="159" t="s">
        <v>154</v>
      </c>
      <c r="E1" s="160" t="s">
        <v>155</v>
      </c>
      <c r="F1" s="161"/>
      <c r="G1" s="161"/>
      <c r="H1" s="165" t="s">
        <v>156</v>
      </c>
      <c r="I1" s="165" t="s">
        <v>157</v>
      </c>
      <c r="J1" s="165"/>
      <c r="K1" s="165"/>
      <c r="L1" s="157" t="s">
        <v>158</v>
      </c>
      <c r="M1" s="175" t="s">
        <v>159</v>
      </c>
      <c r="N1" s="173" t="s">
        <v>160</v>
      </c>
      <c r="O1" s="165" t="s">
        <v>253</v>
      </c>
      <c r="P1" s="173" t="s">
        <v>162</v>
      </c>
      <c r="Q1" s="191" t="s">
        <v>192</v>
      </c>
      <c r="R1" s="186" t="s">
        <v>164</v>
      </c>
    </row>
    <row r="2" spans="1:18" ht="47.25" x14ac:dyDescent="0.25">
      <c r="A2" s="165"/>
      <c r="B2" s="165"/>
      <c r="C2" s="158"/>
      <c r="D2" s="158"/>
      <c r="E2" s="45" t="s">
        <v>165</v>
      </c>
      <c r="F2" s="45" t="s">
        <v>166</v>
      </c>
      <c r="G2" s="46" t="s">
        <v>167</v>
      </c>
      <c r="H2" s="165"/>
      <c r="I2" s="48" t="s">
        <v>28</v>
      </c>
      <c r="J2" s="48" t="s">
        <v>168</v>
      </c>
      <c r="K2" s="48" t="s">
        <v>169</v>
      </c>
      <c r="L2" s="158"/>
      <c r="M2" s="175"/>
      <c r="N2" s="176"/>
      <c r="O2" s="165"/>
      <c r="P2" s="174"/>
      <c r="Q2" s="191"/>
      <c r="R2" s="187"/>
    </row>
    <row r="3" spans="1:18" ht="48.6" customHeight="1" x14ac:dyDescent="0.25">
      <c r="A3" s="163" t="s">
        <v>110</v>
      </c>
      <c r="B3" s="163" t="s">
        <v>170</v>
      </c>
      <c r="C3" s="163" t="s">
        <v>254</v>
      </c>
      <c r="D3" s="163" t="s">
        <v>255</v>
      </c>
      <c r="E3" s="163" t="s">
        <v>256</v>
      </c>
      <c r="F3" s="163" t="s">
        <v>257</v>
      </c>
      <c r="G3" s="163" t="s">
        <v>258</v>
      </c>
      <c r="H3" s="163" t="s">
        <v>259</v>
      </c>
      <c r="I3" s="164">
        <v>5</v>
      </c>
      <c r="J3" s="164">
        <v>4</v>
      </c>
      <c r="K3" s="166">
        <f t="shared" ref="K3" si="0">I3*J3</f>
        <v>20</v>
      </c>
      <c r="L3" s="32" t="s">
        <v>260</v>
      </c>
      <c r="M3" s="36" t="s">
        <v>261</v>
      </c>
      <c r="N3" s="98" t="s">
        <v>202</v>
      </c>
      <c r="O3" s="150" t="s">
        <v>262</v>
      </c>
      <c r="P3" s="167" t="s">
        <v>263</v>
      </c>
      <c r="Q3" s="14"/>
      <c r="R3" s="163" t="s">
        <v>264</v>
      </c>
    </row>
    <row r="4" spans="1:18" ht="37.5" customHeight="1" x14ac:dyDescent="0.25">
      <c r="A4" s="163"/>
      <c r="B4" s="163"/>
      <c r="C4" s="163"/>
      <c r="D4" s="163"/>
      <c r="E4" s="163"/>
      <c r="F4" s="163"/>
      <c r="G4" s="163"/>
      <c r="H4" s="163"/>
      <c r="I4" s="164"/>
      <c r="J4" s="164"/>
      <c r="K4" s="166"/>
      <c r="L4" s="32" t="s">
        <v>265</v>
      </c>
      <c r="M4" s="36" t="s">
        <v>266</v>
      </c>
      <c r="N4" s="98" t="s">
        <v>202</v>
      </c>
      <c r="O4" s="150" t="s">
        <v>267</v>
      </c>
      <c r="P4" s="167"/>
      <c r="Q4" s="134" t="s">
        <v>268</v>
      </c>
      <c r="R4" s="163"/>
    </row>
    <row r="5" spans="1:18" ht="42.6" customHeight="1" x14ac:dyDescent="0.25">
      <c r="A5" s="163"/>
      <c r="B5" s="163"/>
      <c r="C5" s="163"/>
      <c r="D5" s="163"/>
      <c r="E5" s="163"/>
      <c r="F5" s="163"/>
      <c r="G5" s="163"/>
      <c r="H5" s="163"/>
      <c r="I5" s="164"/>
      <c r="J5" s="164"/>
      <c r="K5" s="166"/>
      <c r="L5" s="131" t="s">
        <v>269</v>
      </c>
      <c r="M5" s="36" t="s">
        <v>270</v>
      </c>
      <c r="N5" s="98" t="s">
        <v>202</v>
      </c>
      <c r="O5" s="150" t="s">
        <v>271</v>
      </c>
      <c r="P5" s="167"/>
      <c r="Q5" s="6"/>
      <c r="R5" s="163"/>
    </row>
    <row r="6" spans="1:18" ht="90.6" customHeight="1" x14ac:dyDescent="0.25">
      <c r="A6" s="163"/>
      <c r="B6" s="163"/>
      <c r="C6" s="163"/>
      <c r="D6" s="163"/>
      <c r="E6" s="163"/>
      <c r="F6" s="163"/>
      <c r="G6" s="163"/>
      <c r="H6" s="163"/>
      <c r="I6" s="164"/>
      <c r="J6" s="164"/>
      <c r="K6" s="166"/>
      <c r="L6" s="131" t="s">
        <v>272</v>
      </c>
      <c r="M6" s="36" t="s">
        <v>273</v>
      </c>
      <c r="N6" s="98" t="s">
        <v>202</v>
      </c>
      <c r="O6" s="150" t="s">
        <v>274</v>
      </c>
      <c r="P6" s="167"/>
      <c r="Q6" s="6"/>
      <c r="R6" s="163"/>
    </row>
    <row r="7" spans="1:18" ht="87.6" customHeight="1" x14ac:dyDescent="0.25">
      <c r="A7" s="163"/>
      <c r="B7" s="163"/>
      <c r="C7" s="163"/>
      <c r="D7" s="163"/>
      <c r="E7" s="163"/>
      <c r="F7" s="163"/>
      <c r="G7" s="163"/>
      <c r="H7" s="163"/>
      <c r="I7" s="164"/>
      <c r="J7" s="164"/>
      <c r="K7" s="166"/>
      <c r="L7" s="32" t="s">
        <v>275</v>
      </c>
      <c r="M7" s="36" t="s">
        <v>276</v>
      </c>
      <c r="N7" s="98" t="s">
        <v>202</v>
      </c>
      <c r="O7" s="150" t="s">
        <v>274</v>
      </c>
      <c r="P7" s="167"/>
      <c r="Q7" s="6"/>
      <c r="R7" s="163"/>
    </row>
    <row r="8" spans="1:18" ht="91.5" customHeight="1" x14ac:dyDescent="0.25">
      <c r="A8" s="163"/>
      <c r="B8" s="163"/>
      <c r="C8" s="163"/>
      <c r="D8" s="163"/>
      <c r="E8" s="163"/>
      <c r="F8" s="163"/>
      <c r="G8" s="163"/>
      <c r="H8" s="163"/>
      <c r="I8" s="164"/>
      <c r="J8" s="164"/>
      <c r="K8" s="166"/>
      <c r="L8" s="32" t="s">
        <v>277</v>
      </c>
      <c r="M8" s="36" t="s">
        <v>201</v>
      </c>
      <c r="N8" s="98" t="s">
        <v>278</v>
      </c>
      <c r="O8" s="150" t="s">
        <v>203</v>
      </c>
      <c r="P8" s="167"/>
      <c r="Q8" s="134" t="s">
        <v>279</v>
      </c>
      <c r="R8" s="163"/>
    </row>
    <row r="9" spans="1:18" x14ac:dyDescent="0.25">
      <c r="M9" s="4"/>
      <c r="N9" s="4"/>
    </row>
    <row r="10" spans="1:18" ht="31.5" customHeight="1" x14ac:dyDescent="0.25"/>
  </sheetData>
  <mergeCells count="27">
    <mergeCell ref="R1:R2"/>
    <mergeCell ref="R3:R8"/>
    <mergeCell ref="Q1:Q2"/>
    <mergeCell ref="P3:P8"/>
    <mergeCell ref="A1:A2"/>
    <mergeCell ref="B3:B8"/>
    <mergeCell ref="P1:P2"/>
    <mergeCell ref="A3:A8"/>
    <mergeCell ref="E3:E8"/>
    <mergeCell ref="G3:G8"/>
    <mergeCell ref="H3:H8"/>
    <mergeCell ref="I3:I8"/>
    <mergeCell ref="D3:D8"/>
    <mergeCell ref="B1:B2"/>
    <mergeCell ref="H1:H2"/>
    <mergeCell ref="D1:D2"/>
    <mergeCell ref="E1:G1"/>
    <mergeCell ref="C3:C8"/>
    <mergeCell ref="C1:C2"/>
    <mergeCell ref="F3:F8"/>
    <mergeCell ref="J3:J8"/>
    <mergeCell ref="O1:O2"/>
    <mergeCell ref="M1:M2"/>
    <mergeCell ref="K3:K8"/>
    <mergeCell ref="I1:K1"/>
    <mergeCell ref="L1:L2"/>
    <mergeCell ref="N1:N2"/>
  </mergeCells>
  <hyperlinks>
    <hyperlink ref="Q8" location="'Risk 7'!A1" display="RISK 7 - Tenuuri- ja karjäärisüsteemi  jätkusuutlikkus" xr:uid="{62D8C443-E389-483A-A306-035D13CAEE0F}"/>
    <hyperlink ref="Q4" location="'Risk 13'!A1" display="RISK 13 (meede 1) - Akadeemiline järelkasv" xr:uid="{3681B698-8FAF-4347-B18B-84949C07ACFA}"/>
    <hyperlink ref="O8" r:id="rId1" xr:uid="{AC3FE928-AE75-4FBA-82A2-9B85A0C7BFAA}"/>
    <hyperlink ref="O7" r:id="rId2" xr:uid="{EBEB0FCA-F50A-4472-B317-D4D84DC4E221}"/>
    <hyperlink ref="O6" r:id="rId3" xr:uid="{6A4DDEDF-4DD6-441A-BC95-A0515CF0776A}"/>
    <hyperlink ref="O5" r:id="rId4" xr:uid="{2532E2F2-54F7-436A-A6BD-04E8F210DDF1}"/>
    <hyperlink ref="O4" r:id="rId5" xr:uid="{105C50F7-24A9-4EFD-9ACA-7549361D2CEF}"/>
    <hyperlink ref="O3" r:id="rId6" xr:uid="{AB8CE020-775F-4BF1-90F8-B9465F48CE8A}"/>
  </hyperlinks>
  <pageMargins left="0.7" right="0.7" top="0.75" bottom="0.75" header="0.3" footer="0.3"/>
  <pageSetup paperSize="9" orientation="portrait" horizontalDpi="4294967295" verticalDpi="4294967295" r:id="rId7"/>
  <extLst>
    <ext xmlns:x14="http://schemas.microsoft.com/office/spreadsheetml/2009/9/main" uri="{CCE6A557-97BC-4b89-ADB6-D9C93CAAB3DF}">
      <x14:dataValidations xmlns:xm="http://schemas.microsoft.com/office/excel/2006/main" count="1">
        <x14:dataValidation type="list" allowBlank="1" showInputMessage="1" showErrorMessage="1" xr:uid="{1425F103-CE6C-4024-AB67-66F4A8EF0A9E}">
          <x14:formula1>
            <xm:f>lisa!$D$2:$D$89</xm:f>
          </x14:formula1>
          <xm:sqref>O3:O8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36D493-FB23-48E4-9B71-9BEDBD081E2C}">
  <dimension ref="A1:R8"/>
  <sheetViews>
    <sheetView showGridLines="0" topLeftCell="L1" zoomScaleNormal="100" workbookViewId="0">
      <selection activeCell="O8" sqref="O8"/>
    </sheetView>
  </sheetViews>
  <sheetFormatPr defaultRowHeight="15" x14ac:dyDescent="0.25"/>
  <cols>
    <col min="2" max="3" width="18.85546875" customWidth="1"/>
    <col min="4" max="4" width="18.5703125" customWidth="1"/>
    <col min="5" max="5" width="22.42578125" customWidth="1"/>
    <col min="6" max="6" width="22.5703125" customWidth="1"/>
    <col min="7" max="7" width="21.140625" customWidth="1"/>
    <col min="8" max="8" width="34.5703125" customWidth="1"/>
    <col min="9" max="9" width="12.85546875" customWidth="1"/>
    <col min="10" max="10" width="11.5703125" customWidth="1"/>
    <col min="11" max="11" width="11.42578125" customWidth="1"/>
    <col min="12" max="12" width="61" customWidth="1"/>
    <col min="13" max="13" width="32.5703125" customWidth="1"/>
    <col min="14" max="14" width="45.85546875" customWidth="1"/>
    <col min="15" max="15" width="26.140625" customWidth="1"/>
    <col min="16" max="16" width="23.5703125" customWidth="1"/>
    <col min="17" max="17" width="31.85546875" customWidth="1"/>
    <col min="18" max="18" width="36.7109375" customWidth="1"/>
  </cols>
  <sheetData>
    <row r="1" spans="1:18" ht="15.75" x14ac:dyDescent="0.25">
      <c r="A1" s="205" t="s">
        <v>151</v>
      </c>
      <c r="B1" s="165" t="s">
        <v>152</v>
      </c>
      <c r="C1" s="159" t="s">
        <v>153</v>
      </c>
      <c r="D1" s="159" t="s">
        <v>154</v>
      </c>
      <c r="E1" s="160" t="s">
        <v>155</v>
      </c>
      <c r="F1" s="161"/>
      <c r="G1" s="161"/>
      <c r="H1" s="165" t="s">
        <v>156</v>
      </c>
      <c r="I1" s="165" t="s">
        <v>157</v>
      </c>
      <c r="J1" s="165"/>
      <c r="K1" s="165"/>
      <c r="L1" s="157" t="s">
        <v>158</v>
      </c>
      <c r="M1" s="175" t="s">
        <v>159</v>
      </c>
      <c r="N1" s="173" t="s">
        <v>160</v>
      </c>
      <c r="O1" s="173" t="s">
        <v>161</v>
      </c>
      <c r="P1" s="173" t="s">
        <v>162</v>
      </c>
      <c r="Q1" s="191" t="s">
        <v>192</v>
      </c>
      <c r="R1" s="186" t="s">
        <v>164</v>
      </c>
    </row>
    <row r="2" spans="1:18" ht="47.25" x14ac:dyDescent="0.25">
      <c r="A2" s="192"/>
      <c r="B2" s="165"/>
      <c r="C2" s="158"/>
      <c r="D2" s="158"/>
      <c r="E2" s="45" t="s">
        <v>165</v>
      </c>
      <c r="F2" s="45" t="s">
        <v>166</v>
      </c>
      <c r="G2" s="46" t="s">
        <v>167</v>
      </c>
      <c r="H2" s="165"/>
      <c r="I2" s="48" t="s">
        <v>28</v>
      </c>
      <c r="J2" s="48" t="s">
        <v>168</v>
      </c>
      <c r="K2" s="48" t="s">
        <v>169</v>
      </c>
      <c r="L2" s="158"/>
      <c r="M2" s="175"/>
      <c r="N2" s="176"/>
      <c r="O2" s="174"/>
      <c r="P2" s="174"/>
      <c r="Q2" s="191"/>
      <c r="R2" s="187"/>
    </row>
    <row r="3" spans="1:18" ht="42.75" customHeight="1" x14ac:dyDescent="0.25">
      <c r="A3" s="209" t="s">
        <v>119</v>
      </c>
      <c r="B3" s="209" t="s">
        <v>280</v>
      </c>
      <c r="C3" s="209" t="s">
        <v>281</v>
      </c>
      <c r="D3" s="209" t="s">
        <v>282</v>
      </c>
      <c r="E3" s="208" t="s">
        <v>283</v>
      </c>
      <c r="F3" s="208" t="s">
        <v>284</v>
      </c>
      <c r="G3" s="208" t="s">
        <v>285</v>
      </c>
      <c r="H3" s="208" t="s">
        <v>286</v>
      </c>
      <c r="I3" s="210">
        <v>3</v>
      </c>
      <c r="J3" s="210">
        <v>4</v>
      </c>
      <c r="K3" s="206">
        <f t="shared" ref="K3" si="0">I3*J3</f>
        <v>12</v>
      </c>
      <c r="L3" s="132" t="s">
        <v>287</v>
      </c>
      <c r="M3" s="33" t="s">
        <v>288</v>
      </c>
      <c r="N3" s="98" t="s">
        <v>289</v>
      </c>
      <c r="O3" s="150" t="s">
        <v>290</v>
      </c>
      <c r="P3" s="207" t="s">
        <v>291</v>
      </c>
      <c r="Q3" s="27"/>
      <c r="R3" s="163" t="s">
        <v>292</v>
      </c>
    </row>
    <row r="4" spans="1:18" ht="136.5" customHeight="1" x14ac:dyDescent="0.25">
      <c r="A4" s="209"/>
      <c r="B4" s="209"/>
      <c r="C4" s="209"/>
      <c r="D4" s="209"/>
      <c r="E4" s="208"/>
      <c r="F4" s="208"/>
      <c r="G4" s="208"/>
      <c r="H4" s="208"/>
      <c r="I4" s="210"/>
      <c r="J4" s="210"/>
      <c r="K4" s="206"/>
      <c r="L4" s="132" t="s">
        <v>293</v>
      </c>
      <c r="M4" s="110" t="s">
        <v>288</v>
      </c>
      <c r="N4" s="99" t="s">
        <v>294</v>
      </c>
      <c r="O4" s="151" t="s">
        <v>290</v>
      </c>
      <c r="P4" s="207"/>
      <c r="Q4" s="49"/>
      <c r="R4" s="163"/>
    </row>
    <row r="5" spans="1:18" ht="63" x14ac:dyDescent="0.25">
      <c r="A5" s="209"/>
      <c r="B5" s="209"/>
      <c r="C5" s="209"/>
      <c r="D5" s="209"/>
      <c r="E5" s="209"/>
      <c r="F5" s="209"/>
      <c r="G5" s="209"/>
      <c r="H5" s="209"/>
      <c r="I5" s="210"/>
      <c r="J5" s="210"/>
      <c r="K5" s="206"/>
      <c r="L5" s="113" t="s">
        <v>295</v>
      </c>
      <c r="M5" s="33" t="s">
        <v>288</v>
      </c>
      <c r="N5" s="98" t="s">
        <v>289</v>
      </c>
      <c r="O5" s="150" t="s">
        <v>290</v>
      </c>
      <c r="P5" s="207"/>
      <c r="Q5" s="49" t="s">
        <v>296</v>
      </c>
      <c r="R5" s="163"/>
    </row>
    <row r="6" spans="1:18" ht="106.5" customHeight="1" x14ac:dyDescent="0.25">
      <c r="A6" s="209"/>
      <c r="B6" s="209"/>
      <c r="C6" s="209"/>
      <c r="D6" s="209"/>
      <c r="E6" s="209"/>
      <c r="F6" s="209"/>
      <c r="G6" s="209"/>
      <c r="H6" s="209"/>
      <c r="I6" s="210"/>
      <c r="J6" s="210"/>
      <c r="K6" s="206"/>
      <c r="L6" s="113" t="s">
        <v>297</v>
      </c>
      <c r="M6" s="33" t="s">
        <v>288</v>
      </c>
      <c r="N6" s="98" t="s">
        <v>289</v>
      </c>
      <c r="O6" s="150" t="s">
        <v>290</v>
      </c>
      <c r="P6" s="207"/>
      <c r="Q6" s="40" t="s">
        <v>298</v>
      </c>
      <c r="R6" s="163"/>
    </row>
    <row r="7" spans="1:18" ht="84" customHeight="1" x14ac:dyDescent="0.25">
      <c r="A7" s="209"/>
      <c r="B7" s="209"/>
      <c r="C7" s="209"/>
      <c r="D7" s="209"/>
      <c r="E7" s="209"/>
      <c r="F7" s="209"/>
      <c r="G7" s="209"/>
      <c r="H7" s="209"/>
      <c r="I7" s="210"/>
      <c r="J7" s="210"/>
      <c r="K7" s="206"/>
      <c r="L7" s="113" t="s">
        <v>299</v>
      </c>
      <c r="M7" s="52" t="s">
        <v>288</v>
      </c>
      <c r="N7" s="98" t="s">
        <v>289</v>
      </c>
      <c r="O7" s="150" t="s">
        <v>290</v>
      </c>
      <c r="P7" s="207"/>
      <c r="Q7" s="211" t="s">
        <v>300</v>
      </c>
      <c r="R7" s="163"/>
    </row>
    <row r="8" spans="1:18" ht="72" customHeight="1" x14ac:dyDescent="0.25">
      <c r="A8" s="209"/>
      <c r="B8" s="209"/>
      <c r="C8" s="209"/>
      <c r="D8" s="209"/>
      <c r="E8" s="209"/>
      <c r="F8" s="209"/>
      <c r="G8" s="209"/>
      <c r="H8" s="209"/>
      <c r="I8" s="210"/>
      <c r="J8" s="210"/>
      <c r="K8" s="206"/>
      <c r="L8" s="113" t="s">
        <v>301</v>
      </c>
      <c r="M8" s="33" t="s">
        <v>288</v>
      </c>
      <c r="N8" s="98" t="s">
        <v>302</v>
      </c>
      <c r="O8" s="150" t="s">
        <v>290</v>
      </c>
      <c r="P8" s="207"/>
      <c r="Q8" s="211"/>
      <c r="R8" s="163"/>
    </row>
  </sheetData>
  <mergeCells count="28">
    <mergeCell ref="R3:R8"/>
    <mergeCell ref="Q7:Q8"/>
    <mergeCell ref="O1:O2"/>
    <mergeCell ref="P1:P2"/>
    <mergeCell ref="Q1:Q2"/>
    <mergeCell ref="R1:R2"/>
    <mergeCell ref="A3:A8"/>
    <mergeCell ref="B3:B8"/>
    <mergeCell ref="C3:C8"/>
    <mergeCell ref="D3:D8"/>
    <mergeCell ref="E3:E8"/>
    <mergeCell ref="F3:F8"/>
    <mergeCell ref="G3:G8"/>
    <mergeCell ref="H3:H8"/>
    <mergeCell ref="I3:I8"/>
    <mergeCell ref="J3:J8"/>
    <mergeCell ref="K3:K8"/>
    <mergeCell ref="P3:P8"/>
    <mergeCell ref="H1:H2"/>
    <mergeCell ref="I1:K1"/>
    <mergeCell ref="L1:L2"/>
    <mergeCell ref="M1:M2"/>
    <mergeCell ref="N1:N2"/>
    <mergeCell ref="A1:A2"/>
    <mergeCell ref="B1:B2"/>
    <mergeCell ref="C1:C2"/>
    <mergeCell ref="D1:D2"/>
    <mergeCell ref="E1:G1"/>
  </mergeCells>
  <hyperlinks>
    <hyperlink ref="Q5" r:id="rId1" display="RAK 30 projekt (Andmetöötluspõhimõtete ja -poliitika väljatöötamine)" xr:uid="{8A7297CE-1773-461A-8A7D-9BADDF2A4B0B}"/>
    <hyperlink ref="Q7" r:id="rId2" location="login" display="Andmekaitsekoolitus - link ? " xr:uid="{4EF143C8-F253-4989-9DF9-B011BCADD345}"/>
    <hyperlink ref="O3" r:id="rId3" xr:uid="{D33A6700-5F85-4443-AAC6-1CFAF313EEE6}"/>
    <hyperlink ref="O4" r:id="rId4" xr:uid="{3E4ECA56-B770-4355-A376-CCFBDF1DCDCF}"/>
    <hyperlink ref="O5" r:id="rId5" xr:uid="{833304BC-3F5A-4C78-8DC2-32BF4CFF8D08}"/>
    <hyperlink ref="O6" r:id="rId6" xr:uid="{9A38F795-515C-44B3-BE05-C77BCDE57409}"/>
    <hyperlink ref="O7" r:id="rId7" xr:uid="{35830F91-C59D-4BC7-89BD-33748A52BC77}"/>
    <hyperlink ref="O8" r:id="rId8" xr:uid="{9A037ACC-9631-42F1-B3F6-427AE9CA5C2D}"/>
  </hyperlinks>
  <pageMargins left="0.7" right="0.7" top="0.75" bottom="0.75" header="0.3" footer="0.3"/>
  <pageSetup paperSize="9" orientation="portrait" horizontalDpi="4294967295" verticalDpi="4294967295" r:id="rId9"/>
  <extLst>
    <ext xmlns:x14="http://schemas.microsoft.com/office/spreadsheetml/2009/9/main" uri="{CCE6A557-97BC-4b89-ADB6-D9C93CAAB3DF}">
      <x14:dataValidations xmlns:xm="http://schemas.microsoft.com/office/excel/2006/main" count="1">
        <x14:dataValidation type="list" allowBlank="1" showInputMessage="1" showErrorMessage="1" xr:uid="{AC8062A5-479D-45C8-9CCF-8189E8341B54}">
          <x14:formula1>
            <xm:f>lisa!$D$2:$D$89</xm:f>
          </x14:formula1>
          <xm:sqref>O3:O8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4249F-922F-4629-BE2C-326EFFB7CB5C}">
  <dimension ref="A1:R12"/>
  <sheetViews>
    <sheetView showGridLines="0" topLeftCell="L1" zoomScaleNormal="100" workbookViewId="0">
      <selection activeCell="O13" sqref="O13"/>
    </sheetView>
  </sheetViews>
  <sheetFormatPr defaultRowHeight="15" x14ac:dyDescent="0.25"/>
  <cols>
    <col min="2" max="3" width="16.5703125" customWidth="1"/>
    <col min="4" max="4" width="13.42578125" customWidth="1"/>
    <col min="5" max="5" width="27.42578125" customWidth="1"/>
    <col min="6" max="6" width="21" customWidth="1"/>
    <col min="7" max="7" width="19.42578125" customWidth="1"/>
    <col min="8" max="8" width="35" customWidth="1"/>
    <col min="9" max="9" width="13.140625" customWidth="1"/>
    <col min="10" max="10" width="12.5703125" customWidth="1"/>
    <col min="11" max="11" width="12.42578125" customWidth="1"/>
    <col min="12" max="12" width="64.140625" customWidth="1"/>
    <col min="13" max="13" width="39.7109375" customWidth="1"/>
    <col min="14" max="14" width="36.42578125" customWidth="1"/>
    <col min="15" max="15" width="23.42578125" customWidth="1"/>
    <col min="16" max="16" width="22.140625" customWidth="1"/>
    <col min="17" max="17" width="37" customWidth="1"/>
    <col min="18" max="18" width="31.7109375" customWidth="1"/>
  </cols>
  <sheetData>
    <row r="1" spans="1:18" ht="15.75" customHeight="1" x14ac:dyDescent="0.25">
      <c r="A1" s="165" t="s">
        <v>151</v>
      </c>
      <c r="B1" s="165" t="s">
        <v>152</v>
      </c>
      <c r="C1" s="159" t="s">
        <v>153</v>
      </c>
      <c r="D1" s="159" t="s">
        <v>154</v>
      </c>
      <c r="E1" s="160" t="s">
        <v>155</v>
      </c>
      <c r="F1" s="161"/>
      <c r="G1" s="161"/>
      <c r="H1" s="165" t="s">
        <v>156</v>
      </c>
      <c r="I1" s="165" t="s">
        <v>157</v>
      </c>
      <c r="J1" s="165"/>
      <c r="K1" s="165"/>
      <c r="L1" s="157" t="s">
        <v>158</v>
      </c>
      <c r="M1" s="175" t="s">
        <v>159</v>
      </c>
      <c r="N1" s="173" t="s">
        <v>160</v>
      </c>
      <c r="O1" s="173" t="s">
        <v>161</v>
      </c>
      <c r="P1" s="173" t="s">
        <v>162</v>
      </c>
      <c r="Q1" s="191" t="s">
        <v>192</v>
      </c>
      <c r="R1" s="186" t="s">
        <v>164</v>
      </c>
    </row>
    <row r="2" spans="1:18" ht="31.5" x14ac:dyDescent="0.25">
      <c r="A2" s="165"/>
      <c r="B2" s="165"/>
      <c r="C2" s="158"/>
      <c r="D2" s="158"/>
      <c r="E2" s="45" t="s">
        <v>165</v>
      </c>
      <c r="F2" s="45" t="s">
        <v>166</v>
      </c>
      <c r="G2" s="46" t="s">
        <v>167</v>
      </c>
      <c r="H2" s="165"/>
      <c r="I2" s="47" t="s">
        <v>28</v>
      </c>
      <c r="J2" s="48" t="s">
        <v>168</v>
      </c>
      <c r="K2" s="48" t="s">
        <v>169</v>
      </c>
      <c r="L2" s="158"/>
      <c r="M2" s="175"/>
      <c r="N2" s="176"/>
      <c r="O2" s="174"/>
      <c r="P2" s="174"/>
      <c r="Q2" s="191"/>
      <c r="R2" s="187"/>
    </row>
    <row r="3" spans="1:18" ht="47.25" x14ac:dyDescent="0.25">
      <c r="A3" s="163" t="s">
        <v>114</v>
      </c>
      <c r="B3" s="163" t="s">
        <v>303</v>
      </c>
      <c r="C3" s="163" t="s">
        <v>254</v>
      </c>
      <c r="D3" s="163" t="s">
        <v>304</v>
      </c>
      <c r="E3" s="163" t="s">
        <v>305</v>
      </c>
      <c r="F3" s="163" t="s">
        <v>306</v>
      </c>
      <c r="G3" s="163" t="s">
        <v>307</v>
      </c>
      <c r="H3" s="163" t="s">
        <v>308</v>
      </c>
      <c r="I3" s="164">
        <v>2</v>
      </c>
      <c r="J3" s="164">
        <v>3</v>
      </c>
      <c r="K3" s="166">
        <f>I3*J3</f>
        <v>6</v>
      </c>
      <c r="L3" s="32" t="s">
        <v>309</v>
      </c>
      <c r="M3" s="36" t="s">
        <v>266</v>
      </c>
      <c r="N3" s="98" t="s">
        <v>202</v>
      </c>
      <c r="O3" s="150" t="s">
        <v>267</v>
      </c>
      <c r="P3" s="167" t="s">
        <v>263</v>
      </c>
      <c r="Q3" s="38" t="s">
        <v>310</v>
      </c>
      <c r="R3" s="183" t="s">
        <v>311</v>
      </c>
    </row>
    <row r="4" spans="1:18" ht="77.099999999999994" customHeight="1" x14ac:dyDescent="0.25">
      <c r="A4" s="163"/>
      <c r="B4" s="163"/>
      <c r="C4" s="163"/>
      <c r="D4" s="163"/>
      <c r="E4" s="163"/>
      <c r="F4" s="163"/>
      <c r="G4" s="163"/>
      <c r="H4" s="163"/>
      <c r="I4" s="164"/>
      <c r="J4" s="164"/>
      <c r="K4" s="166"/>
      <c r="L4" s="112" t="s">
        <v>312</v>
      </c>
      <c r="M4" s="39" t="s">
        <v>313</v>
      </c>
      <c r="N4" s="98" t="s">
        <v>314</v>
      </c>
      <c r="O4" s="150" t="s">
        <v>315</v>
      </c>
      <c r="P4" s="167"/>
      <c r="Q4" s="50"/>
      <c r="R4" s="184"/>
    </row>
    <row r="5" spans="1:18" ht="47.25" x14ac:dyDescent="0.25">
      <c r="A5" s="163"/>
      <c r="B5" s="163"/>
      <c r="C5" s="163"/>
      <c r="D5" s="163"/>
      <c r="E5" s="163"/>
      <c r="F5" s="163"/>
      <c r="G5" s="163"/>
      <c r="H5" s="163"/>
      <c r="I5" s="164"/>
      <c r="J5" s="164"/>
      <c r="K5" s="166"/>
      <c r="L5" s="112" t="s">
        <v>316</v>
      </c>
      <c r="M5" s="39" t="s">
        <v>317</v>
      </c>
      <c r="N5" s="98" t="s">
        <v>179</v>
      </c>
      <c r="O5" s="150" t="s">
        <v>267</v>
      </c>
      <c r="P5" s="167"/>
      <c r="Q5" s="50"/>
      <c r="R5" s="184"/>
    </row>
    <row r="6" spans="1:18" ht="39.75" customHeight="1" x14ac:dyDescent="0.25">
      <c r="A6" s="163"/>
      <c r="B6" s="163"/>
      <c r="C6" s="163"/>
      <c r="D6" s="163"/>
      <c r="E6" s="163"/>
      <c r="F6" s="163"/>
      <c r="G6" s="163"/>
      <c r="H6" s="163"/>
      <c r="I6" s="164"/>
      <c r="J6" s="164"/>
      <c r="K6" s="166"/>
      <c r="L6" s="32" t="s">
        <v>318</v>
      </c>
      <c r="M6" s="36" t="s">
        <v>319</v>
      </c>
      <c r="N6" s="98" t="s">
        <v>202</v>
      </c>
      <c r="O6" s="150" t="s">
        <v>267</v>
      </c>
      <c r="P6" s="167"/>
      <c r="Q6" s="135"/>
      <c r="R6" s="184"/>
    </row>
    <row r="7" spans="1:18" ht="48" customHeight="1" x14ac:dyDescent="0.25">
      <c r="A7" s="163"/>
      <c r="B7" s="163"/>
      <c r="C7" s="163"/>
      <c r="D7" s="163"/>
      <c r="E7" s="163"/>
      <c r="F7" s="163"/>
      <c r="G7" s="163"/>
      <c r="H7" s="163"/>
      <c r="I7" s="164"/>
      <c r="J7" s="164"/>
      <c r="K7" s="166"/>
      <c r="L7" s="212" t="s">
        <v>320</v>
      </c>
      <c r="M7" s="213" t="s">
        <v>321</v>
      </c>
      <c r="N7" s="215" t="s">
        <v>179</v>
      </c>
      <c r="O7" s="200" t="s">
        <v>322</v>
      </c>
      <c r="P7" s="167"/>
      <c r="Q7" s="133" t="s">
        <v>323</v>
      </c>
      <c r="R7" s="184"/>
    </row>
    <row r="8" spans="1:18" ht="42" customHeight="1" x14ac:dyDescent="0.25">
      <c r="A8" s="163"/>
      <c r="B8" s="163"/>
      <c r="C8" s="163"/>
      <c r="D8" s="163"/>
      <c r="E8" s="163"/>
      <c r="F8" s="163"/>
      <c r="G8" s="163"/>
      <c r="H8" s="163"/>
      <c r="I8" s="164"/>
      <c r="J8" s="164"/>
      <c r="K8" s="166"/>
      <c r="L8" s="184"/>
      <c r="M8" s="214"/>
      <c r="N8" s="216"/>
      <c r="O8" s="201"/>
      <c r="P8" s="167"/>
      <c r="Q8" s="133" t="s">
        <v>324</v>
      </c>
      <c r="R8" s="184"/>
    </row>
    <row r="9" spans="1:18" ht="63" x14ac:dyDescent="0.25">
      <c r="A9" s="163"/>
      <c r="B9" s="163"/>
      <c r="C9" s="163"/>
      <c r="D9" s="163"/>
      <c r="E9" s="163"/>
      <c r="F9" s="163"/>
      <c r="G9" s="163"/>
      <c r="H9" s="163"/>
      <c r="I9" s="164"/>
      <c r="J9" s="164"/>
      <c r="K9" s="166"/>
      <c r="L9" s="32" t="s">
        <v>325</v>
      </c>
      <c r="M9" s="36" t="s">
        <v>326</v>
      </c>
      <c r="N9" s="98" t="s">
        <v>179</v>
      </c>
      <c r="O9" s="150" t="s">
        <v>267</v>
      </c>
      <c r="P9" s="167"/>
      <c r="Q9" s="135"/>
      <c r="R9" s="184"/>
    </row>
    <row r="10" spans="1:18" ht="62.25" customHeight="1" x14ac:dyDescent="0.25">
      <c r="A10" s="163"/>
      <c r="B10" s="163"/>
      <c r="C10" s="163"/>
      <c r="D10" s="163"/>
      <c r="E10" s="163"/>
      <c r="F10" s="163"/>
      <c r="G10" s="163"/>
      <c r="H10" s="163"/>
      <c r="I10" s="164"/>
      <c r="J10" s="164"/>
      <c r="K10" s="166"/>
      <c r="L10" s="32" t="s">
        <v>327</v>
      </c>
      <c r="M10" s="36" t="s">
        <v>328</v>
      </c>
      <c r="N10" s="98" t="s">
        <v>179</v>
      </c>
      <c r="O10" s="150" t="s">
        <v>267</v>
      </c>
      <c r="P10" s="167"/>
      <c r="Q10" s="50"/>
      <c r="R10" s="184"/>
    </row>
    <row r="11" spans="1:18" ht="69.75" customHeight="1" x14ac:dyDescent="0.25">
      <c r="A11" s="163"/>
      <c r="B11" s="163"/>
      <c r="C11" s="163"/>
      <c r="D11" s="163"/>
      <c r="E11" s="163"/>
      <c r="F11" s="163"/>
      <c r="G11" s="163"/>
      <c r="H11" s="163"/>
      <c r="I11" s="164"/>
      <c r="J11" s="164"/>
      <c r="K11" s="166"/>
      <c r="L11" s="32" t="s">
        <v>329</v>
      </c>
      <c r="M11" s="36" t="s">
        <v>326</v>
      </c>
      <c r="N11" s="98" t="s">
        <v>179</v>
      </c>
      <c r="O11" s="150" t="s">
        <v>267</v>
      </c>
      <c r="P11" s="167"/>
      <c r="Q11" s="50"/>
      <c r="R11" s="185"/>
    </row>
    <row r="12" spans="1:18" ht="15.75" x14ac:dyDescent="0.25">
      <c r="A12" s="10"/>
      <c r="D12" s="10"/>
      <c r="E12" s="10"/>
      <c r="F12" s="10"/>
      <c r="G12" s="10"/>
      <c r="H12" s="11"/>
      <c r="I12" s="11"/>
      <c r="J12" s="11"/>
      <c r="K12" s="11"/>
      <c r="L12" s="12"/>
      <c r="M12" s="8"/>
      <c r="N12" s="8"/>
      <c r="O12" s="8"/>
    </row>
  </sheetData>
  <dataConsolidate/>
  <mergeCells count="31">
    <mergeCell ref="R3:R11"/>
    <mergeCell ref="R1:R2"/>
    <mergeCell ref="Q1:Q2"/>
    <mergeCell ref="O7:O8"/>
    <mergeCell ref="A1:A2"/>
    <mergeCell ref="A3:A11"/>
    <mergeCell ref="F3:F11"/>
    <mergeCell ref="D1:D2"/>
    <mergeCell ref="D3:D11"/>
    <mergeCell ref="B1:B2"/>
    <mergeCell ref="B3:B11"/>
    <mergeCell ref="E1:G1"/>
    <mergeCell ref="C3:C11"/>
    <mergeCell ref="C1:C2"/>
    <mergeCell ref="G3:G11"/>
    <mergeCell ref="E3:E11"/>
    <mergeCell ref="H1:H2"/>
    <mergeCell ref="P1:P2"/>
    <mergeCell ref="P3:P11"/>
    <mergeCell ref="N1:N2"/>
    <mergeCell ref="H3:H11"/>
    <mergeCell ref="K3:K11"/>
    <mergeCell ref="J3:J11"/>
    <mergeCell ref="I3:I11"/>
    <mergeCell ref="L7:L8"/>
    <mergeCell ref="M7:M8"/>
    <mergeCell ref="N7:N8"/>
    <mergeCell ref="M1:M2"/>
    <mergeCell ref="O1:O2"/>
    <mergeCell ref="L1:L2"/>
    <mergeCell ref="I1:K1"/>
  </mergeCells>
  <hyperlinks>
    <hyperlink ref="Q7" r:id="rId1" display="https://smart.taltech.ee/projekt/tugiteenuste-kattesaadavuse-ja-rahulolu-tostmine/" xr:uid="{74D2BA04-7F48-40C6-A148-70D4277BC45F}"/>
    <hyperlink ref="Q8" r:id="rId2" display="https://smart.taltech.ee/projekt/tugiteenuspasside-standardite-loomine/" xr:uid="{4EFDB2B3-886C-484D-BF7B-8F06311141CB}"/>
    <hyperlink ref="O3" r:id="rId3" xr:uid="{B10FB1B6-8199-4175-87A7-5946A9752085}"/>
    <hyperlink ref="O5" r:id="rId4" xr:uid="{1FBA6CF7-85E8-4A03-BEAB-C0687BC8BBF8}"/>
    <hyperlink ref="O6" r:id="rId5" xr:uid="{9354FAD8-1FD5-4E82-8EAA-F8179EFFA41C}"/>
    <hyperlink ref="O9" r:id="rId6" xr:uid="{56B8BA0B-DC44-45B9-917A-D1DC20D7DAD6}"/>
    <hyperlink ref="O10" r:id="rId7" xr:uid="{12B6E5A3-AB12-4C5D-B29C-B6D9D9E9AF9F}"/>
    <hyperlink ref="O11" r:id="rId8" xr:uid="{ADD62D93-EC79-4AE1-965D-A74B61158974}"/>
    <hyperlink ref="O4" r:id="rId9" xr:uid="{0C7AB219-1814-4490-AC7E-E57BD79E6E10}"/>
    <hyperlink ref="O7:O8" r:id="rId10" display="Kvaliteedijuhtimine; " xr:uid="{4B6CA410-93AB-4919-A85D-9092B68B7F25}"/>
  </hyperlinks>
  <pageMargins left="0.7" right="0.7" top="0.75" bottom="0.75" header="0.3" footer="0.3"/>
  <pageSetup paperSize="9" orientation="portrait" horizontalDpi="4294967295" verticalDpi="4294967295" r:id="rId11"/>
  <extLst>
    <ext xmlns:x14="http://schemas.microsoft.com/office/spreadsheetml/2009/9/main" uri="{CCE6A557-97BC-4b89-ADB6-D9C93CAAB3DF}">
      <x14:dataValidations xmlns:xm="http://schemas.microsoft.com/office/excel/2006/main" count="1">
        <x14:dataValidation type="list" allowBlank="1" showInputMessage="1" showErrorMessage="1" xr:uid="{126315FD-BB7B-4389-802B-ECE663639B8B}">
          <x14:formula1>
            <xm:f>lisa!$D$2:$D$89</xm:f>
          </x14:formula1>
          <xm:sqref>O3:O11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2e4b0f3-3ac9-42bc-abcf-d507d169c83d" xsi:nil="true"/>
    <lcf76f155ced4ddcb4097134ff3c332f xmlns="d3271bc0-ec4a-4164-ba7d-feda931eaa5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CFE993D63A91984DB32BD6CDF5D2144B" ma:contentTypeVersion="18" ma:contentTypeDescription="Loo uus dokument" ma:contentTypeScope="" ma:versionID="f56bc8a704b6c17a85cfac636e9cad71">
  <xsd:schema xmlns:xsd="http://www.w3.org/2001/XMLSchema" xmlns:xs="http://www.w3.org/2001/XMLSchema" xmlns:p="http://schemas.microsoft.com/office/2006/metadata/properties" xmlns:ns2="d3271bc0-ec4a-4164-ba7d-feda931eaa51" xmlns:ns3="22e4b0f3-3ac9-42bc-abcf-d507d169c83d" targetNamespace="http://schemas.microsoft.com/office/2006/metadata/properties" ma:root="true" ma:fieldsID="9f2766b52406f3d02061a015596d074a" ns2:_="" ns3:_="">
    <xsd:import namespace="d3271bc0-ec4a-4164-ba7d-feda931eaa51"/>
    <xsd:import namespace="22e4b0f3-3ac9-42bc-abcf-d507d169c83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lcf76f155ced4ddcb4097134ff3c332f" minOccurs="0"/>
                <xsd:element ref="ns3:TaxCatchAll" minOccurs="0"/>
                <xsd:element ref="ns2:MediaLengthInSecond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271bc0-ec4a-4164-ba7d-feda931eaa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Pildisildid" ma:readOnly="false" ma:fieldId="{5cf76f15-5ced-4ddc-b409-7134ff3c332f}" ma:taxonomyMulti="true" ma:sspId="ee5263c0-7114-47d3-8603-0e3ef132c9e5"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e4b0f3-3ac9-42bc-abcf-d507d169c83d" elementFormDefault="qualified">
    <xsd:import namespace="http://schemas.microsoft.com/office/2006/documentManagement/types"/>
    <xsd:import namespace="http://schemas.microsoft.com/office/infopath/2007/PartnerControls"/>
    <xsd:element name="SharedWithUsers" ma:index="10" nillable="true" ma:displayName="Ühiskasutuse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Ühiskasutusse andmise üksikasjad" ma:internalName="SharedWithDetails" ma:readOnly="true">
      <xsd:simpleType>
        <xsd:restriction base="dms:Note">
          <xsd:maxLength value="255"/>
        </xsd:restriction>
      </xsd:simpleType>
    </xsd:element>
    <xsd:element name="TaxCatchAll" ma:index="21" nillable="true" ma:displayName="Taxonomy Catch All Column" ma:hidden="true" ma:list="{fe077b58-a259-41b6-b958-156323301f6e}" ma:internalName="TaxCatchAll" ma:showField="CatchAllData" ma:web="22e4b0f3-3ac9-42bc-abcf-d507d169c83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A94F9A9-AB6A-4905-91DD-A0173F5EE99C}">
  <ds:schemaRefs>
    <ds:schemaRef ds:uri="http://schemas.microsoft.com/office/2006/metadata/properties"/>
    <ds:schemaRef ds:uri="http://schemas.microsoft.com/office/infopath/2007/PartnerControls"/>
    <ds:schemaRef ds:uri="22e4b0f3-3ac9-42bc-abcf-d507d169c83d"/>
    <ds:schemaRef ds:uri="d3271bc0-ec4a-4164-ba7d-feda931eaa51"/>
  </ds:schemaRefs>
</ds:datastoreItem>
</file>

<file path=customXml/itemProps2.xml><?xml version="1.0" encoding="utf-8"?>
<ds:datastoreItem xmlns:ds="http://schemas.openxmlformats.org/officeDocument/2006/customXml" ds:itemID="{1C226C30-CACF-4A8B-827F-1034C9A363E4}">
  <ds:schemaRefs>
    <ds:schemaRef ds:uri="http://schemas.microsoft.com/sharepoint/v3/contenttype/forms"/>
  </ds:schemaRefs>
</ds:datastoreItem>
</file>

<file path=customXml/itemProps3.xml><?xml version="1.0" encoding="utf-8"?>
<ds:datastoreItem xmlns:ds="http://schemas.openxmlformats.org/officeDocument/2006/customXml" ds:itemID="{79E00285-F726-45F8-AD36-95DDF19243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271bc0-ec4a-4164-ba7d-feda931eaa51"/>
    <ds:schemaRef ds:uri="22e4b0f3-3ac9-42bc-abcf-d507d169c8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Juhend</vt:lpstr>
      <vt:lpstr>Kriteeriumid</vt:lpstr>
      <vt:lpstr>Sisukord</vt:lpstr>
      <vt:lpstr>Risk 2</vt:lpstr>
      <vt:lpstr>Risk 6</vt:lpstr>
      <vt:lpstr>Risk 7</vt:lpstr>
      <vt:lpstr>Risk 12</vt:lpstr>
      <vt:lpstr>Risk 15</vt:lpstr>
      <vt:lpstr>Risk 13</vt:lpstr>
      <vt:lpstr>Risk 14</vt:lpstr>
      <vt:lpstr>Risk 18</vt:lpstr>
      <vt:lpstr>Risk 20</vt:lpstr>
      <vt:lpstr>Risk 21</vt:lpstr>
      <vt:lpstr>Risk 23</vt:lpstr>
      <vt:lpstr>Risk 24</vt:lpstr>
      <vt:lpstr>Risk 25</vt:lpstr>
      <vt:lpstr>Risk 28</vt:lpstr>
      <vt:lpstr>Risk 30</vt:lpstr>
      <vt:lpstr>TalTech Riskiprofiil koond</vt:lpstr>
      <vt:lpstr>lisa</vt:lpstr>
      <vt:lpstr>Koond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Kätlin Paju</dc:creator>
  <cp:keywords/>
  <dc:description/>
  <cp:lastModifiedBy>Kairi Schütz</cp:lastModifiedBy>
  <cp:revision/>
  <dcterms:created xsi:type="dcterms:W3CDTF">2015-06-05T18:17:20Z</dcterms:created>
  <dcterms:modified xsi:type="dcterms:W3CDTF">2024-07-25T06:14:27Z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0x010100CFE993D63A91984DB32BD6CDF5D2144B</vt:lpwstr>
  </property>
  <property fmtid="{D5CDD505-2E9C-101B-9397-08002B2CF9AE}" pid="3" name="MediaServiceImageTags">
    <vt:lpwstr/>
  </property>
</Properties>
</file>